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0490" windowHeight="7830"/>
  </bookViews>
  <sheets>
    <sheet name="2019年以来科研项目（横向）有关情况统计表" sheetId="1" r:id="rId1"/>
  </sheets>
  <definedNames>
    <definedName name="_xlnm._FilterDatabase" localSheetId="0" hidden="1">'2019年以来科研项目（横向）有关情况统计表'!$A$3:$T$31</definedName>
  </definedNames>
  <calcPr calcId="144525"/>
</workbook>
</file>

<file path=xl/calcChain.xml><?xml version="1.0" encoding="utf-8"?>
<calcChain xmlns="http://schemas.openxmlformats.org/spreadsheetml/2006/main">
  <c r="S5" i="1" l="1"/>
  <c r="S6" i="1"/>
  <c r="S7" i="1"/>
  <c r="S8" i="1"/>
  <c r="S9" i="1"/>
  <c r="S10" i="1"/>
  <c r="S11" i="1"/>
  <c r="S12" i="1"/>
  <c r="S13" i="1"/>
  <c r="S14" i="1"/>
  <c r="S15" i="1"/>
  <c r="S16" i="1"/>
  <c r="S17" i="1"/>
  <c r="S19" i="1"/>
  <c r="S20" i="1"/>
  <c r="S21" i="1"/>
  <c r="S22" i="1"/>
  <c r="S23" i="1"/>
  <c r="S24" i="1"/>
  <c r="S25" i="1"/>
  <c r="S26" i="1"/>
  <c r="S27" i="1"/>
  <c r="S28" i="1"/>
  <c r="S30" i="1"/>
  <c r="S31" i="1"/>
  <c r="S4" i="1"/>
  <c r="R29" i="1" l="1"/>
  <c r="S29" i="1" s="1"/>
</calcChain>
</file>

<file path=xl/sharedStrings.xml><?xml version="1.0" encoding="utf-8"?>
<sst xmlns="http://schemas.openxmlformats.org/spreadsheetml/2006/main" count="270" uniqueCount="207">
  <si>
    <t>序号</t>
  </si>
  <si>
    <t>年份</t>
  </si>
  <si>
    <t>项目名称</t>
  </si>
  <si>
    <t>项目负责人</t>
  </si>
  <si>
    <t>联系电话</t>
  </si>
  <si>
    <t>委托单位</t>
  </si>
  <si>
    <t>委托单位联系人</t>
  </si>
  <si>
    <t>项目起止
时间</t>
  </si>
  <si>
    <t>主要参加人员</t>
  </si>
  <si>
    <t>项目服务
主要内容</t>
  </si>
  <si>
    <t>项目资金来源
（单位）</t>
  </si>
  <si>
    <t>项目
合同金额
（元）</t>
  </si>
  <si>
    <t>实际经费支出（元）</t>
  </si>
  <si>
    <t>项目结余（元）</t>
  </si>
  <si>
    <t>科研差旅费</t>
  </si>
  <si>
    <t>科研劳务费</t>
  </si>
  <si>
    <t>资料费</t>
  </si>
  <si>
    <t>合作与交流费</t>
  </si>
  <si>
    <t>管理费</t>
  </si>
  <si>
    <t>其他费用</t>
  </si>
  <si>
    <t>张奇</t>
  </si>
  <si>
    <t>社会服务</t>
  </si>
  <si>
    <t>蔡梦颖</t>
  </si>
  <si>
    <t>蔡梦颖及学生</t>
  </si>
  <si>
    <t>税务服务</t>
  </si>
  <si>
    <t>丽水市文广旅体局</t>
  </si>
  <si>
    <t>周荟</t>
  </si>
  <si>
    <t>金敏华</t>
  </si>
  <si>
    <t>潘温文</t>
  </si>
  <si>
    <t>钭志斌</t>
  </si>
  <si>
    <t>刘亮</t>
  </si>
  <si>
    <t>莲都区委组织部</t>
  </si>
  <si>
    <t>万邦天义会计师事务所</t>
  </si>
  <si>
    <t>蓝美珍</t>
  </si>
  <si>
    <t>廖晓燕</t>
  </si>
  <si>
    <t>丽水奔腾电脑商行</t>
  </si>
  <si>
    <t>雷周盼</t>
  </si>
  <si>
    <t>侯芳妮、张丽芳、郑明、王丽丽</t>
  </si>
  <si>
    <t>跨境电商平台运营</t>
  </si>
  <si>
    <t>蔡敏华</t>
  </si>
  <si>
    <t>李伟红</t>
  </si>
  <si>
    <t>江政儒</t>
  </si>
  <si>
    <t>高精度数控机床主轴加工工艺研发产学合作</t>
  </si>
  <si>
    <t>周乐峰</t>
  </si>
  <si>
    <t>亚资科技股份有限公司</t>
  </si>
  <si>
    <t>陈贵川</t>
  </si>
  <si>
    <t>2018年9月20日—2022年9月20日</t>
  </si>
  <si>
    <t>李军庆、周国良、孙顺仁</t>
  </si>
  <si>
    <t>1.参与完成电主轴、五轴联动装置优化方案的技术支持；2.参与完成仿真及分析优化的技术支持；3.为企业培训产品设计人员10名</t>
  </si>
  <si>
    <t>2019年市直机关文化体育周文艺展演承办</t>
  </si>
  <si>
    <t>市总工会</t>
  </si>
  <si>
    <t>雷徐东</t>
  </si>
  <si>
    <t>2019.9.23——2019.9.26</t>
  </si>
  <si>
    <t>周荟，谭啸，罗涛，吕羚，彭慧</t>
  </si>
  <si>
    <t>节目策划，统筹导演，艺术指导</t>
  </si>
  <si>
    <t>承办丽水市自动化装备行业协会年会暨颁奖晚会</t>
  </si>
  <si>
    <t>丁红梅</t>
  </si>
  <si>
    <t>丽水市自动化装备行业协会</t>
  </si>
  <si>
    <t>2019年12月27日至2019年12月28日</t>
  </si>
  <si>
    <t>节目编排与演出</t>
  </si>
  <si>
    <t>龙湾潭景区孔雀峰极致体验项目林木资源调查</t>
  </si>
  <si>
    <t>温州龙湾潭景区管理处</t>
  </si>
  <si>
    <t>王皓</t>
  </si>
  <si>
    <t>2020年1月8日-2020年3月31日</t>
  </si>
  <si>
    <t>1.完成区域植被情况调查
2.撰写调查报告</t>
  </si>
  <si>
    <t>浙江丽水市中级人民法院内部控制建设咨询</t>
  </si>
  <si>
    <t>丽水市中级人民法院</t>
  </si>
  <si>
    <t>叶闽</t>
  </si>
  <si>
    <t>2019.8-2020.3</t>
  </si>
  <si>
    <t>应畅、沈璐</t>
  </si>
  <si>
    <t>完成内控手册编制</t>
  </si>
  <si>
    <t>丽水至诚公司管理人员法律风险防控培训班</t>
  </si>
  <si>
    <t>吴亚君</t>
  </si>
  <si>
    <t>丽水至诚公司</t>
  </si>
  <si>
    <t>李国方</t>
  </si>
  <si>
    <t>2020.5.20-2020.8.20</t>
  </si>
  <si>
    <t>吴地花、阙敏慧、赵莉、周玲俐</t>
  </si>
  <si>
    <t>丽水海天公司管理人员法律风险防控培训班</t>
  </si>
  <si>
    <t>丽水海天公司</t>
  </si>
  <si>
    <t>2020.5.25-2020.8.25</t>
  </si>
  <si>
    <t>景宁职高人才培养方案指导和答辩</t>
  </si>
  <si>
    <t>倪慧丽</t>
  </si>
  <si>
    <t>景宁职高</t>
  </si>
  <si>
    <t>吴家亮</t>
  </si>
  <si>
    <t>2020.6.9--6.30</t>
  </si>
  <si>
    <t>龚林鸿</t>
  </si>
  <si>
    <t>人才培养方案评审及改进</t>
  </si>
  <si>
    <t>百山祖国家公园形象标识研究</t>
  </si>
  <si>
    <t>陶应红</t>
  </si>
  <si>
    <t>丽水生态林业发展中心</t>
  </si>
  <si>
    <t>周仙根</t>
  </si>
  <si>
    <t>2020.06.17-2020.07.30</t>
  </si>
  <si>
    <t>梁朋飞、阮日敏、郑秀敏、张立华</t>
  </si>
  <si>
    <t>百山祖国家公园形象标志与基础部分设计</t>
  </si>
  <si>
    <t>活态保护视角下丽水传统村落旅游服务设施建设的评估体系及空间更新研究</t>
  </si>
  <si>
    <t>浙江大学</t>
  </si>
  <si>
    <t>王洁</t>
  </si>
  <si>
    <t>2020.06.30-2022.12.30</t>
  </si>
  <si>
    <t>胡牮、张定俊</t>
  </si>
  <si>
    <t>1.进行旅游服务设施的种类、数量、布点、周边环境的现状调研，整理成文，内容编入项目实施工作、技术总结。
2.建筑层面调研旅游服务设施的规模、业态、空间格局、建筑风貌等，整理成文，内容编入项目实施工作、技术总结。
3.省级期刊发表论文1篇。</t>
  </si>
  <si>
    <t>丽水桂山财务管理咨询服务</t>
  </si>
  <si>
    <t>胡国庆</t>
  </si>
  <si>
    <t>丽水桂山财务管理有限公司</t>
  </si>
  <si>
    <t>汤鑫瑶</t>
  </si>
  <si>
    <t>2020.7-2020.9</t>
  </si>
  <si>
    <t>施海丽</t>
  </si>
  <si>
    <t>业务咨询、业务培训服务</t>
  </si>
  <si>
    <t>开发区社会事业发展十四五规划</t>
  </si>
  <si>
    <t>丽水南明山街道</t>
  </si>
  <si>
    <t>汪海波</t>
  </si>
  <si>
    <t>2020.06-2021.03</t>
  </si>
  <si>
    <t>叶翔、刘建军、陈健平、李伦富、施燕薇、诸葛晏、陈  斌、项春媛</t>
  </si>
  <si>
    <t>开发区社会事业发展十四五规划编制</t>
  </si>
  <si>
    <t>高级航测班课程培训</t>
  </si>
  <si>
    <t>江金霞</t>
  </si>
  <si>
    <t>杭州明智时空科技有限公司</t>
  </si>
  <si>
    <t>汤先辉</t>
  </si>
  <si>
    <t>2020.06-2021.06</t>
  </si>
  <si>
    <t>杜科林、高明</t>
  </si>
  <si>
    <t>为航测培训班提供场地与设备，人员支持</t>
  </si>
  <si>
    <t>顺县2020年河道划界1：2000地形图测量</t>
  </si>
  <si>
    <t>周斌麟</t>
  </si>
  <si>
    <t>浙江四维水利设计有限公司</t>
  </si>
  <si>
    <t>张炜</t>
  </si>
  <si>
    <t>2020.07.20-2020.8.25</t>
  </si>
  <si>
    <t>周斌麟、龚林鸿、工程测量教研室、黄伟、邵伟哲等五位学生</t>
  </si>
  <si>
    <t>基于河道DSM数据，采用CASS-3D绘图软件生产1:2000数字地形图</t>
  </si>
  <si>
    <t>水韵古村</t>
  </si>
  <si>
    <t>丽水市水利局</t>
  </si>
  <si>
    <t>2020.11.30-2022.12.30</t>
  </si>
  <si>
    <t>梁忆南、刘建荣、谢未未、李  媛、蓝  炜、阙敏慧、王春艳、楼丹岑、凌  源、胡建金、刘剑飞、李伦富、陈国平</t>
  </si>
  <si>
    <t>完成《水韵古村》的文稿撰写和摄影配图，公开出版著作《水韵古村》。</t>
  </si>
  <si>
    <t>全国村晚扶持机制创新课题研究</t>
  </si>
  <si>
    <t>谭啸</t>
  </si>
  <si>
    <t>文旅部公共服务司</t>
  </si>
  <si>
    <t>宋帅</t>
  </si>
  <si>
    <t>2020.09.01-2020.10.20</t>
  </si>
  <si>
    <t>罗涛</t>
  </si>
  <si>
    <t>撰写课题研究报告</t>
  </si>
  <si>
    <t>丽水市研学实践产品设计大赛和产品发布</t>
  </si>
  <si>
    <t>丽水市文化和广电旅游体育局</t>
  </si>
  <si>
    <t>梅慧娟</t>
  </si>
  <si>
    <t>2020.04-2022.10</t>
  </si>
  <si>
    <t>蔡敏华、杨锦云、史皓楠、吴小明、尚妃、宋国华、王丽丽、汤嘉妮等</t>
  </si>
  <si>
    <t>组织首届丽水市研学实践产品设计大赛和现场发布。线上培训、作品预选、线下指导、作品打磨、分组实战演练、预赛、决赛，产品主题覆盖丽水九县（市、区）。</t>
  </si>
  <si>
    <t>万邦天义会计师事务所开票岗规范化建设咨询服务</t>
  </si>
  <si>
    <t>2020.03-2020.07</t>
  </si>
  <si>
    <t>2020乡村春晚研究院宣传运营及蓝皮书编写</t>
  </si>
  <si>
    <t>林岳豹</t>
  </si>
  <si>
    <t>刘亮、余红平</t>
  </si>
  <si>
    <t>公众号编撰及运营、撰写报告</t>
  </si>
  <si>
    <t>丽水市建筑行业现场管理人员从业资格无纸化考试培训</t>
  </si>
  <si>
    <t>应志成</t>
  </si>
  <si>
    <t>丽水市建设局</t>
  </si>
  <si>
    <t>陈荣斌</t>
  </si>
  <si>
    <t>2020.03-2020.06</t>
  </si>
  <si>
    <t>应志成、刘泽刚、阮日敏</t>
  </si>
  <si>
    <t>三类人员培训考证</t>
  </si>
  <si>
    <t>丽水市第二届“绿谷工匠”技能大赛评茶项目竞赛承办</t>
  </si>
  <si>
    <t>丽水市农业农村局</t>
  </si>
  <si>
    <t>潘建义</t>
  </si>
  <si>
    <t>2020.10-2021.09</t>
  </si>
  <si>
    <t>蔡敏华、李田、麻桃红、张星海双婷婷、张中一、董瑞霞</t>
  </si>
  <si>
    <t>制定竞赛技术标准、题库、试卷，竞赛器材、用品准备，竞赛流程策划，竞赛现场实施。</t>
  </si>
  <si>
    <t>桥门式起重机轻量化设计与安全防护技术研究</t>
  </si>
  <si>
    <t>赵洪</t>
  </si>
  <si>
    <t>华鑫起重机械有限公司</t>
  </si>
  <si>
    <t>2020.12-2021.12</t>
  </si>
  <si>
    <t>潘芳伟</t>
  </si>
  <si>
    <t>机械自动化设计</t>
  </si>
  <si>
    <t>缙云县田氏伤科医院扩建项目造价咨询</t>
  </si>
  <si>
    <t>浙江明业项目管理有限公司</t>
  </si>
  <si>
    <t>饶毅远</t>
  </si>
  <si>
    <t>2019.10.8-2020.12.10</t>
  </si>
  <si>
    <t>蓝美珍、吴柳平、富春伟、吴晓红、邓水波、余苏静</t>
  </si>
  <si>
    <t xml:space="preserve"> 造价咨询服务 </t>
  </si>
  <si>
    <t>缙云县田氏伤科医院扩建项目监理咨询</t>
  </si>
  <si>
    <t>田乐松</t>
  </si>
  <si>
    <t>2022.05-2022.12</t>
  </si>
  <si>
    <t>项目工程咨询</t>
  </si>
  <si>
    <t>莲都区青少年科技创新大赛活动</t>
  </si>
  <si>
    <t>莲都区科协</t>
  </si>
  <si>
    <t>叶雪军</t>
  </si>
  <si>
    <t>2020.09-2020.12</t>
  </si>
  <si>
    <t>许依琳、樊聿虎、刘素香、李俊锋、兰夏锋、叶秋花</t>
  </si>
  <si>
    <r>
      <rPr>
        <sz val="10"/>
        <rFont val="仿宋_GB2312"/>
        <charset val="134"/>
      </rPr>
      <t>开展莲都区青少年科技创新大赛活动，完成6所学校的布展宣传（内容为上届省青少年科技创业大赛作品）、科普讲座、作品评比和宣传报道</t>
    </r>
  </si>
  <si>
    <t>第二届“才聚莲都”高层次与科技项目对接交流会暨“画乡莲都院士之家”落成仪式活动</t>
  </si>
  <si>
    <t>孙春燕</t>
  </si>
  <si>
    <t>吴保刚、韦炜、尚妃、余红平、高卫红、陆惠敏、池波</t>
  </si>
  <si>
    <t>开展“才聚莲都”高层次人才与科技项目对接交流活动及“画乡莲都·院士之家”落成活动，负责活动方案设计、专家接待服务、会场布置、会议材料、志愿者服务、会议主持、后勤保障与协调等。</t>
  </si>
  <si>
    <t>丽水市下南山村“妈妈菜园”景观打造技术指导</t>
  </si>
  <si>
    <t>胡牮</t>
  </si>
  <si>
    <t>丽水市莲都区妇女联合会</t>
  </si>
  <si>
    <t>傅佩珍</t>
  </si>
  <si>
    <t>2020.12-2021.02</t>
  </si>
  <si>
    <t>柴红玲、林丹</t>
  </si>
  <si>
    <t>撰写建设方案、改造方案，景观设计与营造，景观打造技术指导</t>
  </si>
  <si>
    <t>莲都区妇联</t>
  </si>
  <si>
    <t>跨境电子商务平台运营服务</t>
  </si>
  <si>
    <t>2020.12.10-2021.12.30</t>
  </si>
  <si>
    <t>技术培训</t>
  </si>
  <si>
    <t>科研项目</t>
  </si>
  <si>
    <t>公司高管及员工法律风险防控指导</t>
    <phoneticPr fontId="10" type="noConversion"/>
  </si>
  <si>
    <t>公司高管及民工法律风险防控指导</t>
    <phoneticPr fontId="10" type="noConversion"/>
  </si>
  <si>
    <t>项目性质
（下拉框选择类型）</t>
    <phoneticPr fontId="10" type="noConversion"/>
  </si>
  <si>
    <t>3805.35（税）55335.43（出版费）</t>
    <phoneticPr fontId="10" type="noConversion"/>
  </si>
  <si>
    <t>2020年以来科研项目（横向）有关情况统计表</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</si>
</sst>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2"/>
      <color theme="1"/>
      <name val="等线"/>
      <charset val="134"/>
      <scheme val="minor"/>
    </font>
    <font>
      <sz val="10"/>
      <name val="等线"/>
      <charset val="134"/>
      <scheme val="minor"/>
    </font>
    <font>
      <sz val="11"/>
      <color rgb="FF000000"/>
      <name val="宋体"/>
      <family val="3"/>
      <charset val="134"/>
    </font>
    <font>
      <b/>
      <sz val="20"/>
      <color rgb="FF000000"/>
      <name val="黑体"/>
      <family val="3"/>
      <charset val="134"/>
    </font>
    <font>
      <sz val="10"/>
      <name val="宋体"/>
      <family val="3"/>
      <charset val="134"/>
    </font>
    <font>
      <sz val="9"/>
      <color theme="1"/>
      <name val="等线"/>
      <charset val="134"/>
      <scheme val="minor"/>
    </font>
    <font>
      <sz val="10"/>
      <name val="SimSun"/>
      <charset val="134"/>
    </font>
    <font>
      <sz val="10"/>
      <name val="Arial"/>
      <family val="2"/>
    </font>
    <font>
      <sz val="10"/>
      <name val="仿宋_GB2312"/>
      <charset val="134"/>
    </font>
    <font>
      <sz val="10"/>
      <name val="Times New Roman"/>
      <family val="1"/>
    </font>
    <font>
      <sz val="9"/>
      <name val="等线"/>
      <charset val="134"/>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rgb="FF000000"/>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medium">
        <color auto="1"/>
      </top>
      <bottom/>
      <diagonal/>
    </border>
    <border>
      <left style="thin">
        <color indexed="8"/>
      </left>
      <right style="thin">
        <color indexed="8"/>
      </right>
      <top style="thin">
        <color indexed="8"/>
      </top>
      <bottom style="thin">
        <color indexed="8"/>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style="thin">
        <color auto="1"/>
      </bottom>
      <diagonal/>
    </border>
  </borders>
  <cellStyleXfs count="1">
    <xf numFmtId="0" fontId="0" fillId="0" borderId="0">
      <alignment vertical="center"/>
    </xf>
  </cellStyleXfs>
  <cellXfs count="47">
    <xf numFmtId="0" fontId="0" fillId="0" borderId="0" xfId="0">
      <alignment vertical="center"/>
    </xf>
    <xf numFmtId="0" fontId="1" fillId="2" borderId="0" xfId="0" applyFont="1" applyFill="1"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wrapText="1"/>
    </xf>
    <xf numFmtId="0" fontId="4" fillId="0" borderId="8"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8" xfId="0" applyFont="1" applyBorder="1" applyAlignment="1">
      <alignment horizontal="center" vertical="center" wrapText="1"/>
    </xf>
    <xf numFmtId="0" fontId="4" fillId="0" borderId="9"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xf>
    <xf numFmtId="0" fontId="4" fillId="2" borderId="8"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wrapText="1"/>
    </xf>
    <xf numFmtId="0" fontId="4" fillId="0" borderId="9" xfId="0" applyFont="1" applyFill="1" applyBorder="1" applyAlignment="1">
      <alignment horizontal="center" vertical="center"/>
    </xf>
    <xf numFmtId="0" fontId="6" fillId="2" borderId="8" xfId="0" applyFont="1" applyFill="1" applyBorder="1" applyAlignment="1" applyProtection="1">
      <alignment horizontal="center" vertical="center" wrapText="1"/>
    </xf>
    <xf numFmtId="0" fontId="5" fillId="0" borderId="6" xfId="0" applyFont="1" applyBorder="1" applyAlignment="1">
      <alignment horizontal="center" vertical="center" wrapText="1"/>
    </xf>
    <xf numFmtId="0" fontId="8" fillId="2" borderId="8" xfId="0" applyFont="1" applyFill="1" applyBorder="1" applyAlignment="1">
      <alignment horizontal="center" vertical="center" wrapText="1"/>
    </xf>
    <xf numFmtId="0" fontId="9" fillId="2" borderId="8" xfId="0" applyFont="1" applyFill="1" applyBorder="1" applyAlignment="1">
      <alignment horizontal="center" vertical="center" wrapText="1"/>
    </xf>
    <xf numFmtId="4" fontId="7" fillId="0" borderId="17" xfId="0" applyNumberFormat="1" applyFont="1" applyFill="1" applyBorder="1" applyAlignment="1">
      <alignment horizontal="center" vertical="center"/>
    </xf>
    <xf numFmtId="4" fontId="1" fillId="2" borderId="8"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3" fillId="0" borderId="0" xfId="0" applyFont="1" applyAlignment="1">
      <alignment horizontal="center" vertical="center" wrapText="1"/>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T31"/>
  <sheetViews>
    <sheetView tabSelected="1" workbookViewId="0">
      <pane ySplit="3" topLeftCell="A4" activePane="bottomLeft" state="frozen"/>
      <selection pane="bottomLeft" activeCell="H4" sqref="H4"/>
    </sheetView>
  </sheetViews>
  <sheetFormatPr defaultColWidth="9" defaultRowHeight="14.25"/>
  <cols>
    <col min="1" max="1" width="4.375" style="2" customWidth="1"/>
    <col min="2" max="2" width="6" style="2" customWidth="1"/>
    <col min="3" max="3" width="17.5" customWidth="1"/>
    <col min="4" max="4" width="11.5" style="2" customWidth="1"/>
    <col min="5" max="5" width="12.25" style="2" customWidth="1"/>
    <col min="6" max="6" width="13.375" style="2" customWidth="1"/>
    <col min="7" max="7" width="9.75" customWidth="1"/>
    <col min="8" max="8" width="21.5" style="2" customWidth="1"/>
    <col min="9" max="9" width="26.75" style="3" customWidth="1"/>
    <col min="10" max="10" width="32.625" style="3" customWidth="1"/>
    <col min="11" max="11" width="13.625" style="2" customWidth="1"/>
    <col min="12" max="12" width="9.875" style="2" customWidth="1"/>
    <col min="13" max="13" width="8.875" style="2" customWidth="1"/>
    <col min="14" max="14" width="9.25" style="2" customWidth="1"/>
    <col min="15" max="15" width="7.5" style="2" customWidth="1"/>
    <col min="16" max="16" width="11" style="2" customWidth="1"/>
    <col min="17" max="17" width="9.25" style="2" customWidth="1"/>
    <col min="18" max="18" width="9.875" style="4" customWidth="1"/>
    <col min="19" max="19" width="11" style="2" customWidth="1"/>
    <col min="20" max="20" width="10.75" customWidth="1"/>
  </cols>
  <sheetData>
    <row r="1" spans="1:20" ht="26.25" thickBot="1">
      <c r="A1" s="35" t="s">
        <v>206</v>
      </c>
      <c r="B1" s="35"/>
      <c r="C1" s="35"/>
      <c r="D1" s="35"/>
      <c r="E1" s="35"/>
      <c r="F1" s="35"/>
      <c r="G1" s="35"/>
      <c r="H1" s="35"/>
      <c r="I1" s="35"/>
      <c r="J1" s="35"/>
      <c r="K1" s="35"/>
      <c r="L1" s="35"/>
      <c r="M1" s="35"/>
      <c r="N1" s="35"/>
      <c r="O1" s="35"/>
      <c r="P1" s="35"/>
      <c r="Q1" s="35"/>
      <c r="R1" s="35"/>
      <c r="S1" s="35"/>
      <c r="T1" s="35"/>
    </row>
    <row r="2" spans="1:20" ht="14.25" customHeight="1">
      <c r="A2" s="38" t="s">
        <v>0</v>
      </c>
      <c r="B2" s="40" t="s">
        <v>1</v>
      </c>
      <c r="C2" s="36" t="s">
        <v>2</v>
      </c>
      <c r="D2" s="36" t="s">
        <v>3</v>
      </c>
      <c r="E2" s="36" t="s">
        <v>4</v>
      </c>
      <c r="F2" s="38" t="s">
        <v>5</v>
      </c>
      <c r="G2" s="43" t="s">
        <v>6</v>
      </c>
      <c r="H2" s="45" t="s">
        <v>7</v>
      </c>
      <c r="I2" s="45" t="s">
        <v>8</v>
      </c>
      <c r="J2" s="25" t="s">
        <v>9</v>
      </c>
      <c r="K2" s="27" t="s">
        <v>10</v>
      </c>
      <c r="L2" s="29" t="s">
        <v>11</v>
      </c>
      <c r="M2" s="36" t="s">
        <v>12</v>
      </c>
      <c r="N2" s="36"/>
      <c r="O2" s="36"/>
      <c r="P2" s="36"/>
      <c r="Q2" s="36"/>
      <c r="R2" s="37"/>
      <c r="S2" s="33" t="s">
        <v>13</v>
      </c>
      <c r="T2" s="31" t="s">
        <v>204</v>
      </c>
    </row>
    <row r="3" spans="1:20" ht="29.25" thickBot="1">
      <c r="A3" s="39"/>
      <c r="B3" s="41"/>
      <c r="C3" s="42"/>
      <c r="D3" s="42"/>
      <c r="E3" s="42"/>
      <c r="F3" s="39"/>
      <c r="G3" s="44"/>
      <c r="H3" s="42"/>
      <c r="I3" s="46"/>
      <c r="J3" s="26"/>
      <c r="K3" s="28"/>
      <c r="L3" s="30"/>
      <c r="M3" s="17" t="s">
        <v>14</v>
      </c>
      <c r="N3" s="17" t="s">
        <v>15</v>
      </c>
      <c r="O3" s="17" t="s">
        <v>16</v>
      </c>
      <c r="P3" s="20" t="s">
        <v>17</v>
      </c>
      <c r="Q3" s="17" t="s">
        <v>18</v>
      </c>
      <c r="R3" s="16" t="s">
        <v>19</v>
      </c>
      <c r="S3" s="34"/>
      <c r="T3" s="32"/>
    </row>
    <row r="4" spans="1:20" s="1" customFormat="1" ht="51.95" customHeight="1">
      <c r="A4" s="5">
        <v>1</v>
      </c>
      <c r="B4" s="6">
        <v>2019</v>
      </c>
      <c r="C4" s="6" t="s">
        <v>42</v>
      </c>
      <c r="D4" s="6" t="s">
        <v>43</v>
      </c>
      <c r="E4" s="6">
        <v>13516701156</v>
      </c>
      <c r="F4" s="6" t="s">
        <v>44</v>
      </c>
      <c r="G4" s="6" t="s">
        <v>45</v>
      </c>
      <c r="H4" s="6" t="s">
        <v>46</v>
      </c>
      <c r="I4" s="6" t="s">
        <v>47</v>
      </c>
      <c r="J4" s="6" t="s">
        <v>48</v>
      </c>
      <c r="K4" s="6" t="s">
        <v>44</v>
      </c>
      <c r="L4" s="6">
        <v>20000</v>
      </c>
      <c r="M4" s="6"/>
      <c r="N4" s="6">
        <v>18330</v>
      </c>
      <c r="O4" s="6"/>
      <c r="P4" s="6"/>
      <c r="Q4" s="6">
        <v>1000</v>
      </c>
      <c r="R4" s="6"/>
      <c r="S4" s="6">
        <f>L4-M4-N4-P4-Q4-R4</f>
        <v>670</v>
      </c>
      <c r="T4" s="6" t="s">
        <v>201</v>
      </c>
    </row>
    <row r="5" spans="1:20" s="1" customFormat="1" ht="24">
      <c r="A5" s="5">
        <v>2</v>
      </c>
      <c r="B5" s="6">
        <v>2020</v>
      </c>
      <c r="C5" s="6" t="s">
        <v>49</v>
      </c>
      <c r="D5" s="6" t="s">
        <v>26</v>
      </c>
      <c r="E5" s="6">
        <v>13600606605</v>
      </c>
      <c r="F5" s="6" t="s">
        <v>50</v>
      </c>
      <c r="G5" s="6" t="s">
        <v>51</v>
      </c>
      <c r="H5" s="6" t="s">
        <v>52</v>
      </c>
      <c r="I5" s="6" t="s">
        <v>53</v>
      </c>
      <c r="J5" s="6" t="s">
        <v>54</v>
      </c>
      <c r="K5" s="6" t="s">
        <v>50</v>
      </c>
      <c r="L5" s="6">
        <v>45979</v>
      </c>
      <c r="M5" s="6"/>
      <c r="N5" s="6">
        <v>8000</v>
      </c>
      <c r="O5" s="6">
        <v>2000</v>
      </c>
      <c r="P5" s="6"/>
      <c r="Q5" s="6">
        <v>2299</v>
      </c>
      <c r="R5" s="6">
        <v>33680</v>
      </c>
      <c r="S5" s="6">
        <f t="shared" ref="S5:S31" si="0">L5-M5-N5-P5-Q5-R5</f>
        <v>2000</v>
      </c>
      <c r="T5" s="6" t="s">
        <v>21</v>
      </c>
    </row>
    <row r="6" spans="1:20" s="1" customFormat="1" ht="36">
      <c r="A6" s="5">
        <v>3</v>
      </c>
      <c r="B6" s="6">
        <v>2020</v>
      </c>
      <c r="C6" s="6" t="s">
        <v>55</v>
      </c>
      <c r="D6" s="6" t="s">
        <v>56</v>
      </c>
      <c r="E6" s="6">
        <v>13957049658</v>
      </c>
      <c r="F6" s="6" t="s">
        <v>57</v>
      </c>
      <c r="G6" s="6"/>
      <c r="H6" s="6" t="s">
        <v>58</v>
      </c>
      <c r="I6" s="6" t="s">
        <v>56</v>
      </c>
      <c r="J6" s="6" t="s">
        <v>59</v>
      </c>
      <c r="K6" s="6" t="s">
        <v>57</v>
      </c>
      <c r="L6" s="6">
        <v>6000</v>
      </c>
      <c r="M6" s="6"/>
      <c r="N6" s="6">
        <v>1200</v>
      </c>
      <c r="O6" s="6"/>
      <c r="P6" s="6"/>
      <c r="Q6" s="6">
        <v>300</v>
      </c>
      <c r="R6" s="6">
        <v>4500</v>
      </c>
      <c r="S6" s="6">
        <f t="shared" si="0"/>
        <v>0</v>
      </c>
      <c r="T6" s="6" t="s">
        <v>21</v>
      </c>
    </row>
    <row r="7" spans="1:20" s="1" customFormat="1" ht="24">
      <c r="A7" s="5">
        <v>4</v>
      </c>
      <c r="B7" s="6">
        <v>2020</v>
      </c>
      <c r="C7" s="6" t="s">
        <v>60</v>
      </c>
      <c r="D7" s="6" t="s">
        <v>28</v>
      </c>
      <c r="E7" s="6">
        <v>15728066510</v>
      </c>
      <c r="F7" s="6" t="s">
        <v>61</v>
      </c>
      <c r="G7" s="6" t="s">
        <v>62</v>
      </c>
      <c r="H7" s="6" t="s">
        <v>63</v>
      </c>
      <c r="I7" s="6" t="s">
        <v>28</v>
      </c>
      <c r="J7" s="6" t="s">
        <v>64</v>
      </c>
      <c r="K7" s="6" t="s">
        <v>61</v>
      </c>
      <c r="L7" s="6">
        <v>7000</v>
      </c>
      <c r="M7" s="6"/>
      <c r="N7" s="6">
        <v>6400</v>
      </c>
      <c r="O7" s="6">
        <v>120</v>
      </c>
      <c r="P7" s="6"/>
      <c r="Q7" s="6">
        <v>350</v>
      </c>
      <c r="R7" s="6">
        <v>114.47</v>
      </c>
      <c r="S7" s="6">
        <f t="shared" si="0"/>
        <v>135.53</v>
      </c>
      <c r="T7" s="6" t="s">
        <v>21</v>
      </c>
    </row>
    <row r="8" spans="1:20" s="1" customFormat="1" ht="24">
      <c r="A8" s="5">
        <v>5</v>
      </c>
      <c r="B8" s="6">
        <v>2020</v>
      </c>
      <c r="C8" s="6" t="s">
        <v>65</v>
      </c>
      <c r="D8" s="6" t="s">
        <v>29</v>
      </c>
      <c r="E8" s="6">
        <v>13754272368</v>
      </c>
      <c r="F8" s="6" t="s">
        <v>66</v>
      </c>
      <c r="G8" s="6" t="s">
        <v>67</v>
      </c>
      <c r="H8" s="6" t="s">
        <v>68</v>
      </c>
      <c r="I8" s="6" t="s">
        <v>69</v>
      </c>
      <c r="J8" s="6" t="s">
        <v>70</v>
      </c>
      <c r="K8" s="6" t="s">
        <v>66</v>
      </c>
      <c r="L8" s="6">
        <v>15000</v>
      </c>
      <c r="M8" s="6"/>
      <c r="N8" s="6"/>
      <c r="O8" s="6"/>
      <c r="P8" s="6"/>
      <c r="Q8" s="6">
        <v>750</v>
      </c>
      <c r="R8" s="6"/>
      <c r="S8" s="6">
        <f t="shared" si="0"/>
        <v>14250</v>
      </c>
      <c r="T8" s="6" t="s">
        <v>21</v>
      </c>
    </row>
    <row r="9" spans="1:20" s="1" customFormat="1" ht="24">
      <c r="A9" s="5">
        <v>6</v>
      </c>
      <c r="B9" s="6">
        <v>2020</v>
      </c>
      <c r="C9" s="6" t="s">
        <v>71</v>
      </c>
      <c r="D9" s="14" t="s">
        <v>72</v>
      </c>
      <c r="E9" s="15">
        <v>18358813196</v>
      </c>
      <c r="F9" s="15" t="s">
        <v>73</v>
      </c>
      <c r="G9" s="14" t="s">
        <v>74</v>
      </c>
      <c r="H9" s="15" t="s">
        <v>75</v>
      </c>
      <c r="I9" s="14" t="s">
        <v>76</v>
      </c>
      <c r="J9" s="14" t="s">
        <v>202</v>
      </c>
      <c r="K9" s="14" t="s">
        <v>73</v>
      </c>
      <c r="L9" s="14">
        <v>30000</v>
      </c>
      <c r="M9" s="15">
        <v>20800</v>
      </c>
      <c r="N9" s="14">
        <v>800</v>
      </c>
      <c r="O9" s="14">
        <v>4300</v>
      </c>
      <c r="P9" s="15"/>
      <c r="Q9" s="14">
        <v>1500</v>
      </c>
      <c r="R9" s="14">
        <v>2600</v>
      </c>
      <c r="S9" s="6">
        <f t="shared" si="0"/>
        <v>4300</v>
      </c>
      <c r="T9" s="6" t="s">
        <v>21</v>
      </c>
    </row>
    <row r="10" spans="1:20" s="1" customFormat="1" ht="24">
      <c r="A10" s="5">
        <v>7</v>
      </c>
      <c r="B10" s="6">
        <v>2020</v>
      </c>
      <c r="C10" s="6" t="s">
        <v>77</v>
      </c>
      <c r="D10" s="6" t="s">
        <v>72</v>
      </c>
      <c r="E10" s="15">
        <v>18358813196</v>
      </c>
      <c r="F10" s="15" t="s">
        <v>78</v>
      </c>
      <c r="G10" s="14" t="s">
        <v>74</v>
      </c>
      <c r="H10" s="15" t="s">
        <v>79</v>
      </c>
      <c r="I10" s="14" t="s">
        <v>76</v>
      </c>
      <c r="J10" s="14" t="s">
        <v>203</v>
      </c>
      <c r="K10" s="14" t="s">
        <v>78</v>
      </c>
      <c r="L10" s="14">
        <v>26000</v>
      </c>
      <c r="M10" s="15">
        <v>13475</v>
      </c>
      <c r="N10" s="14">
        <v>3625</v>
      </c>
      <c r="O10" s="14">
        <v>5000</v>
      </c>
      <c r="P10" s="15"/>
      <c r="Q10" s="14">
        <v>1300</v>
      </c>
      <c r="R10" s="14">
        <v>2600</v>
      </c>
      <c r="S10" s="6">
        <f t="shared" si="0"/>
        <v>5000</v>
      </c>
      <c r="T10" s="6" t="s">
        <v>21</v>
      </c>
    </row>
    <row r="11" spans="1:20" s="1" customFormat="1" ht="24">
      <c r="A11" s="5">
        <v>8</v>
      </c>
      <c r="B11" s="6">
        <v>2020</v>
      </c>
      <c r="C11" s="6" t="s">
        <v>80</v>
      </c>
      <c r="D11" s="6" t="s">
        <v>81</v>
      </c>
      <c r="E11" s="6">
        <v>13567600286</v>
      </c>
      <c r="F11" s="6" t="s">
        <v>82</v>
      </c>
      <c r="G11" s="6" t="s">
        <v>83</v>
      </c>
      <c r="H11" s="6" t="s">
        <v>84</v>
      </c>
      <c r="I11" s="6" t="s">
        <v>85</v>
      </c>
      <c r="J11" s="6" t="s">
        <v>86</v>
      </c>
      <c r="K11" s="6" t="s">
        <v>82</v>
      </c>
      <c r="L11" s="6">
        <v>9000</v>
      </c>
      <c r="M11" s="6"/>
      <c r="N11" s="6">
        <v>8550</v>
      </c>
      <c r="O11" s="6"/>
      <c r="P11" s="6"/>
      <c r="Q11" s="6">
        <v>450</v>
      </c>
      <c r="R11" s="6"/>
      <c r="S11" s="6">
        <f t="shared" si="0"/>
        <v>0</v>
      </c>
      <c r="T11" s="6" t="s">
        <v>21</v>
      </c>
    </row>
    <row r="12" spans="1:20" s="1" customFormat="1" ht="30" customHeight="1">
      <c r="A12" s="5">
        <v>9</v>
      </c>
      <c r="B12" s="6">
        <v>2020</v>
      </c>
      <c r="C12" s="6" t="s">
        <v>87</v>
      </c>
      <c r="D12" s="6" t="s">
        <v>88</v>
      </c>
      <c r="E12" s="6">
        <v>13757803691</v>
      </c>
      <c r="F12" s="6" t="s">
        <v>89</v>
      </c>
      <c r="G12" s="6" t="s">
        <v>90</v>
      </c>
      <c r="H12" s="6" t="s">
        <v>91</v>
      </c>
      <c r="I12" s="6" t="s">
        <v>92</v>
      </c>
      <c r="J12" s="6" t="s">
        <v>93</v>
      </c>
      <c r="K12" s="6" t="s">
        <v>89</v>
      </c>
      <c r="L12" s="6">
        <v>65000</v>
      </c>
      <c r="M12" s="6">
        <v>12590.2</v>
      </c>
      <c r="N12" s="6">
        <v>2400</v>
      </c>
      <c r="O12" s="6">
        <v>13725</v>
      </c>
      <c r="P12" s="6">
        <v>7800</v>
      </c>
      <c r="Q12" s="6">
        <v>3250</v>
      </c>
      <c r="R12" s="6">
        <v>19500</v>
      </c>
      <c r="S12" s="6">
        <f t="shared" si="0"/>
        <v>19459.800000000003</v>
      </c>
      <c r="T12" s="6" t="s">
        <v>201</v>
      </c>
    </row>
    <row r="13" spans="1:20" s="1" customFormat="1" ht="84">
      <c r="A13" s="5">
        <v>10</v>
      </c>
      <c r="B13" s="6">
        <v>2020</v>
      </c>
      <c r="C13" s="6" t="s">
        <v>94</v>
      </c>
      <c r="D13" s="6" t="s">
        <v>27</v>
      </c>
      <c r="E13" s="6">
        <v>13625883138</v>
      </c>
      <c r="F13" s="6" t="s">
        <v>95</v>
      </c>
      <c r="G13" s="6" t="s">
        <v>96</v>
      </c>
      <c r="H13" s="6" t="s">
        <v>97</v>
      </c>
      <c r="I13" s="6" t="s">
        <v>98</v>
      </c>
      <c r="J13" s="6" t="s">
        <v>99</v>
      </c>
      <c r="K13" s="6" t="s">
        <v>95</v>
      </c>
      <c r="L13" s="6">
        <v>20000</v>
      </c>
      <c r="M13" s="6">
        <v>4326</v>
      </c>
      <c r="N13" s="21">
        <v>8055</v>
      </c>
      <c r="O13" s="6">
        <v>4350</v>
      </c>
      <c r="P13" s="12">
        <v>1000</v>
      </c>
      <c r="Q13" s="6">
        <v>1000</v>
      </c>
      <c r="R13" s="6">
        <v>1269</v>
      </c>
      <c r="S13" s="6">
        <f t="shared" si="0"/>
        <v>4350</v>
      </c>
      <c r="T13" s="6" t="s">
        <v>21</v>
      </c>
    </row>
    <row r="14" spans="1:20" s="1" customFormat="1" ht="24">
      <c r="A14" s="5">
        <v>11</v>
      </c>
      <c r="B14" s="6">
        <v>2020</v>
      </c>
      <c r="C14" s="6" t="s">
        <v>100</v>
      </c>
      <c r="D14" s="6" t="s">
        <v>101</v>
      </c>
      <c r="E14" s="6">
        <v>13666568209</v>
      </c>
      <c r="F14" s="6" t="s">
        <v>102</v>
      </c>
      <c r="G14" s="19" t="s">
        <v>103</v>
      </c>
      <c r="H14" s="19" t="s">
        <v>104</v>
      </c>
      <c r="I14" s="19" t="s">
        <v>105</v>
      </c>
      <c r="J14" s="6" t="s">
        <v>106</v>
      </c>
      <c r="K14" s="6" t="s">
        <v>102</v>
      </c>
      <c r="L14" s="6">
        <v>16000</v>
      </c>
      <c r="M14" s="6"/>
      <c r="N14" s="6">
        <v>15200</v>
      </c>
      <c r="O14" s="6"/>
      <c r="P14" s="6"/>
      <c r="Q14" s="6">
        <v>800</v>
      </c>
      <c r="R14" s="6"/>
      <c r="S14" s="6">
        <f t="shared" si="0"/>
        <v>0</v>
      </c>
      <c r="T14" s="6" t="s">
        <v>21</v>
      </c>
    </row>
    <row r="15" spans="1:20" s="1" customFormat="1" ht="24">
      <c r="A15" s="5">
        <v>12</v>
      </c>
      <c r="B15" s="6">
        <v>2020</v>
      </c>
      <c r="C15" s="6" t="s">
        <v>107</v>
      </c>
      <c r="D15" s="6" t="s">
        <v>20</v>
      </c>
      <c r="E15" s="6">
        <v>13957095798</v>
      </c>
      <c r="F15" s="6" t="s">
        <v>108</v>
      </c>
      <c r="G15" s="6" t="s">
        <v>109</v>
      </c>
      <c r="H15" s="6" t="s">
        <v>110</v>
      </c>
      <c r="I15" s="6" t="s">
        <v>111</v>
      </c>
      <c r="J15" s="6" t="s">
        <v>112</v>
      </c>
      <c r="K15" s="6" t="s">
        <v>108</v>
      </c>
      <c r="L15" s="6">
        <v>245000</v>
      </c>
      <c r="M15" s="6"/>
      <c r="N15" s="6">
        <v>172904</v>
      </c>
      <c r="O15" s="6"/>
      <c r="P15" s="6"/>
      <c r="Q15" s="6">
        <v>12250</v>
      </c>
      <c r="R15" s="6">
        <v>59846</v>
      </c>
      <c r="S15" s="6">
        <f t="shared" si="0"/>
        <v>0</v>
      </c>
      <c r="T15" s="6" t="s">
        <v>201</v>
      </c>
    </row>
    <row r="16" spans="1:20" s="1" customFormat="1" ht="24">
      <c r="A16" s="5">
        <v>13</v>
      </c>
      <c r="B16" s="6">
        <v>2020</v>
      </c>
      <c r="C16" s="6" t="s">
        <v>113</v>
      </c>
      <c r="D16" s="6" t="s">
        <v>114</v>
      </c>
      <c r="E16" s="6">
        <v>13567608458</v>
      </c>
      <c r="F16" s="6" t="s">
        <v>115</v>
      </c>
      <c r="G16" s="6" t="s">
        <v>116</v>
      </c>
      <c r="H16" s="6" t="s">
        <v>117</v>
      </c>
      <c r="I16" s="6" t="s">
        <v>118</v>
      </c>
      <c r="J16" s="6" t="s">
        <v>119</v>
      </c>
      <c r="K16" s="6" t="s">
        <v>115</v>
      </c>
      <c r="L16" s="6">
        <v>20000</v>
      </c>
      <c r="M16" s="6"/>
      <c r="N16" s="6">
        <v>5200</v>
      </c>
      <c r="O16" s="6">
        <v>40</v>
      </c>
      <c r="P16" s="6">
        <v>2000</v>
      </c>
      <c r="Q16" s="6">
        <v>1000</v>
      </c>
      <c r="R16" s="6"/>
      <c r="S16" s="6">
        <f t="shared" si="0"/>
        <v>11800</v>
      </c>
      <c r="T16" s="6" t="s">
        <v>200</v>
      </c>
    </row>
    <row r="17" spans="1:20" s="1" customFormat="1" ht="24">
      <c r="A17" s="5">
        <v>14</v>
      </c>
      <c r="B17" s="6">
        <v>2020</v>
      </c>
      <c r="C17" s="6" t="s">
        <v>120</v>
      </c>
      <c r="D17" s="6" t="s">
        <v>121</v>
      </c>
      <c r="E17" s="6">
        <v>15957800727</v>
      </c>
      <c r="F17" s="6" t="s">
        <v>122</v>
      </c>
      <c r="G17" s="6" t="s">
        <v>123</v>
      </c>
      <c r="H17" s="6" t="s">
        <v>124</v>
      </c>
      <c r="I17" s="6" t="s">
        <v>125</v>
      </c>
      <c r="J17" s="6" t="s">
        <v>126</v>
      </c>
      <c r="K17" s="6" t="s">
        <v>122</v>
      </c>
      <c r="L17" s="6">
        <v>20900</v>
      </c>
      <c r="M17" s="6"/>
      <c r="N17" s="6">
        <v>19500</v>
      </c>
      <c r="O17" s="6"/>
      <c r="P17" s="6"/>
      <c r="Q17" s="6">
        <v>1045</v>
      </c>
      <c r="R17" s="6">
        <v>355</v>
      </c>
      <c r="S17" s="6">
        <f t="shared" si="0"/>
        <v>0</v>
      </c>
      <c r="T17" s="6" t="s">
        <v>201</v>
      </c>
    </row>
    <row r="18" spans="1:20" s="1" customFormat="1" ht="48">
      <c r="A18" s="5">
        <v>15</v>
      </c>
      <c r="B18" s="6">
        <v>2020</v>
      </c>
      <c r="C18" s="6" t="s">
        <v>127</v>
      </c>
      <c r="D18" s="7" t="s">
        <v>40</v>
      </c>
      <c r="E18" s="8">
        <v>1366550322</v>
      </c>
      <c r="F18" s="9" t="s">
        <v>128</v>
      </c>
      <c r="G18" s="7" t="s">
        <v>41</v>
      </c>
      <c r="H18" s="9" t="s">
        <v>129</v>
      </c>
      <c r="I18" s="9" t="s">
        <v>130</v>
      </c>
      <c r="J18" s="9" t="s">
        <v>131</v>
      </c>
      <c r="K18" s="9" t="s">
        <v>128</v>
      </c>
      <c r="L18" s="9">
        <v>150000</v>
      </c>
      <c r="M18" s="9"/>
      <c r="N18" s="9">
        <v>27750</v>
      </c>
      <c r="O18" s="9">
        <v>49000</v>
      </c>
      <c r="P18" s="9"/>
      <c r="Q18" s="9">
        <v>6900</v>
      </c>
      <c r="R18" s="9" t="s">
        <v>205</v>
      </c>
      <c r="S18" s="6">
        <v>7209.22</v>
      </c>
      <c r="T18" s="6" t="s">
        <v>201</v>
      </c>
    </row>
    <row r="19" spans="1:20" s="1" customFormat="1" ht="24">
      <c r="A19" s="5">
        <v>16</v>
      </c>
      <c r="B19" s="6">
        <v>2020</v>
      </c>
      <c r="C19" s="6" t="s">
        <v>132</v>
      </c>
      <c r="D19" s="6" t="s">
        <v>133</v>
      </c>
      <c r="E19" s="13">
        <v>13957081398</v>
      </c>
      <c r="F19" s="13" t="s">
        <v>134</v>
      </c>
      <c r="G19" s="13" t="s">
        <v>135</v>
      </c>
      <c r="H19" s="13" t="s">
        <v>136</v>
      </c>
      <c r="I19" s="13" t="s">
        <v>137</v>
      </c>
      <c r="J19" s="13" t="s">
        <v>138</v>
      </c>
      <c r="K19" s="13" t="s">
        <v>134</v>
      </c>
      <c r="L19" s="13">
        <v>50000</v>
      </c>
      <c r="M19" s="13">
        <v>6702</v>
      </c>
      <c r="N19" s="13">
        <v>36875.24</v>
      </c>
      <c r="O19" s="13">
        <v>918.9</v>
      </c>
      <c r="P19" s="13"/>
      <c r="Q19" s="13">
        <v>2500</v>
      </c>
      <c r="R19" s="13">
        <v>3003.86</v>
      </c>
      <c r="S19" s="6">
        <f t="shared" si="0"/>
        <v>918.90000000000191</v>
      </c>
      <c r="T19" s="6" t="s">
        <v>21</v>
      </c>
    </row>
    <row r="20" spans="1:20" s="1" customFormat="1" ht="48">
      <c r="A20" s="5">
        <v>17</v>
      </c>
      <c r="B20" s="6">
        <v>2020</v>
      </c>
      <c r="C20" s="6" t="s">
        <v>139</v>
      </c>
      <c r="D20" s="6" t="s">
        <v>39</v>
      </c>
      <c r="E20" s="6">
        <v>13757092116</v>
      </c>
      <c r="F20" s="6" t="s">
        <v>140</v>
      </c>
      <c r="G20" s="6" t="s">
        <v>141</v>
      </c>
      <c r="H20" s="6" t="s">
        <v>142</v>
      </c>
      <c r="I20" s="6" t="s">
        <v>143</v>
      </c>
      <c r="J20" s="6" t="s">
        <v>144</v>
      </c>
      <c r="K20" s="6" t="s">
        <v>140</v>
      </c>
      <c r="L20" s="6">
        <v>118000</v>
      </c>
      <c r="M20" s="6"/>
      <c r="N20" s="22">
        <v>30815.08</v>
      </c>
      <c r="O20" s="6">
        <v>3627</v>
      </c>
      <c r="P20" s="6">
        <v>30000</v>
      </c>
      <c r="Q20" s="6">
        <v>5900</v>
      </c>
      <c r="R20" s="6">
        <v>47657.919999999998</v>
      </c>
      <c r="S20" s="6">
        <f t="shared" si="0"/>
        <v>3627</v>
      </c>
      <c r="T20" s="6" t="s">
        <v>201</v>
      </c>
    </row>
    <row r="21" spans="1:20" s="1" customFormat="1" ht="36">
      <c r="A21" s="5">
        <v>18</v>
      </c>
      <c r="B21" s="6">
        <v>2020</v>
      </c>
      <c r="C21" s="6" t="s">
        <v>145</v>
      </c>
      <c r="D21" s="6" t="s">
        <v>22</v>
      </c>
      <c r="E21" s="6">
        <v>18805882123</v>
      </c>
      <c r="F21" s="6" t="s">
        <v>32</v>
      </c>
      <c r="G21" s="6"/>
      <c r="H21" s="6" t="s">
        <v>146</v>
      </c>
      <c r="I21" s="6" t="s">
        <v>23</v>
      </c>
      <c r="J21" s="6" t="s">
        <v>24</v>
      </c>
      <c r="K21" s="6" t="s">
        <v>32</v>
      </c>
      <c r="L21" s="6">
        <v>27600</v>
      </c>
      <c r="M21" s="6"/>
      <c r="N21" s="6">
        <v>25295</v>
      </c>
      <c r="O21" s="6"/>
      <c r="P21" s="6"/>
      <c r="Q21" s="6">
        <v>1380</v>
      </c>
      <c r="R21" s="6">
        <v>925</v>
      </c>
      <c r="S21" s="6">
        <f t="shared" si="0"/>
        <v>0</v>
      </c>
      <c r="T21" s="6" t="s">
        <v>21</v>
      </c>
    </row>
    <row r="22" spans="1:20" s="1" customFormat="1" ht="24">
      <c r="A22" s="5">
        <v>19</v>
      </c>
      <c r="B22" s="6">
        <v>2020</v>
      </c>
      <c r="C22" s="6" t="s">
        <v>147</v>
      </c>
      <c r="D22" s="6" t="s">
        <v>137</v>
      </c>
      <c r="E22" s="13">
        <v>13857091351</v>
      </c>
      <c r="F22" s="13" t="s">
        <v>25</v>
      </c>
      <c r="G22" s="13" t="s">
        <v>148</v>
      </c>
      <c r="H22" s="13">
        <v>2020.12</v>
      </c>
      <c r="I22" s="13" t="s">
        <v>149</v>
      </c>
      <c r="J22" s="13" t="s">
        <v>150</v>
      </c>
      <c r="K22" s="13" t="s">
        <v>25</v>
      </c>
      <c r="L22" s="13">
        <v>180100</v>
      </c>
      <c r="M22" s="13"/>
      <c r="N22" s="13">
        <v>1500</v>
      </c>
      <c r="O22" s="13"/>
      <c r="P22" s="13">
        <v>4000</v>
      </c>
      <c r="Q22" s="13">
        <v>9000</v>
      </c>
      <c r="R22" s="13"/>
      <c r="S22" s="6">
        <f t="shared" si="0"/>
        <v>165600</v>
      </c>
      <c r="T22" s="6" t="s">
        <v>21</v>
      </c>
    </row>
    <row r="23" spans="1:20" s="1" customFormat="1" ht="36">
      <c r="A23" s="5">
        <v>20</v>
      </c>
      <c r="B23" s="6">
        <v>2020</v>
      </c>
      <c r="C23" s="6" t="s">
        <v>151</v>
      </c>
      <c r="D23" s="6" t="s">
        <v>152</v>
      </c>
      <c r="E23" s="6">
        <v>13615788503</v>
      </c>
      <c r="F23" s="6" t="s">
        <v>153</v>
      </c>
      <c r="G23" s="6" t="s">
        <v>154</v>
      </c>
      <c r="H23" s="6" t="s">
        <v>155</v>
      </c>
      <c r="I23" s="6" t="s">
        <v>156</v>
      </c>
      <c r="J23" s="6" t="s">
        <v>157</v>
      </c>
      <c r="K23" s="6" t="s">
        <v>153</v>
      </c>
      <c r="L23" s="6">
        <v>305470</v>
      </c>
      <c r="M23" s="6"/>
      <c r="N23" s="6">
        <v>141050</v>
      </c>
      <c r="O23" s="6">
        <v>6208</v>
      </c>
      <c r="P23" s="6"/>
      <c r="Q23" s="6">
        <v>15720</v>
      </c>
      <c r="R23" s="6">
        <v>18012</v>
      </c>
      <c r="S23" s="6">
        <f t="shared" si="0"/>
        <v>130688</v>
      </c>
      <c r="T23" s="6" t="s">
        <v>200</v>
      </c>
    </row>
    <row r="24" spans="1:20" s="1" customFormat="1" ht="36">
      <c r="A24" s="5">
        <v>21</v>
      </c>
      <c r="B24" s="6">
        <v>2020</v>
      </c>
      <c r="C24" s="6" t="s">
        <v>158</v>
      </c>
      <c r="D24" s="6" t="s">
        <v>39</v>
      </c>
      <c r="E24" s="6">
        <v>13757092116</v>
      </c>
      <c r="F24" s="6" t="s">
        <v>159</v>
      </c>
      <c r="G24" s="6" t="s">
        <v>160</v>
      </c>
      <c r="H24" s="6" t="s">
        <v>161</v>
      </c>
      <c r="I24" s="6" t="s">
        <v>162</v>
      </c>
      <c r="J24" s="6" t="s">
        <v>163</v>
      </c>
      <c r="K24" s="6" t="s">
        <v>159</v>
      </c>
      <c r="L24" s="6">
        <v>89000</v>
      </c>
      <c r="M24" s="6"/>
      <c r="N24" s="6">
        <v>55346.23</v>
      </c>
      <c r="O24" s="6">
        <v>4400</v>
      </c>
      <c r="P24" s="6"/>
      <c r="Q24" s="6">
        <v>4450</v>
      </c>
      <c r="R24" s="6">
        <v>24803.77</v>
      </c>
      <c r="S24" s="6">
        <f t="shared" si="0"/>
        <v>4399.9999999999964</v>
      </c>
      <c r="T24" s="6" t="s">
        <v>21</v>
      </c>
    </row>
    <row r="25" spans="1:20" s="1" customFormat="1" ht="24">
      <c r="A25" s="5">
        <v>22</v>
      </c>
      <c r="B25" s="6">
        <v>2020</v>
      </c>
      <c r="C25" s="6" t="s">
        <v>164</v>
      </c>
      <c r="D25" s="6" t="s">
        <v>165</v>
      </c>
      <c r="E25" s="6">
        <v>13625883170</v>
      </c>
      <c r="F25" s="6" t="s">
        <v>166</v>
      </c>
      <c r="G25" s="6"/>
      <c r="H25" s="6" t="s">
        <v>167</v>
      </c>
      <c r="I25" s="6" t="s">
        <v>168</v>
      </c>
      <c r="J25" s="6" t="s">
        <v>169</v>
      </c>
      <c r="K25" s="6" t="s">
        <v>166</v>
      </c>
      <c r="L25" s="6">
        <v>60000</v>
      </c>
      <c r="M25" s="6">
        <v>1358</v>
      </c>
      <c r="N25" s="6">
        <v>17300</v>
      </c>
      <c r="O25" s="6"/>
      <c r="P25" s="6"/>
      <c r="Q25" s="6">
        <v>3000</v>
      </c>
      <c r="R25" s="6">
        <v>38342</v>
      </c>
      <c r="S25" s="6">
        <f t="shared" si="0"/>
        <v>0</v>
      </c>
      <c r="T25" s="6" t="s">
        <v>201</v>
      </c>
    </row>
    <row r="26" spans="1:20" s="1" customFormat="1" ht="24">
      <c r="A26" s="5">
        <v>23</v>
      </c>
      <c r="B26" s="6">
        <v>2020</v>
      </c>
      <c r="C26" s="6" t="s">
        <v>170</v>
      </c>
      <c r="D26" s="13" t="s">
        <v>33</v>
      </c>
      <c r="E26" s="13">
        <v>13567637758</v>
      </c>
      <c r="F26" s="12" t="s">
        <v>171</v>
      </c>
      <c r="G26" s="13" t="s">
        <v>172</v>
      </c>
      <c r="H26" s="13" t="s">
        <v>173</v>
      </c>
      <c r="I26" s="12" t="s">
        <v>174</v>
      </c>
      <c r="J26" s="13" t="s">
        <v>175</v>
      </c>
      <c r="K26" s="12" t="s">
        <v>171</v>
      </c>
      <c r="L26" s="13">
        <v>100000</v>
      </c>
      <c r="M26" s="13"/>
      <c r="N26" s="13">
        <v>83000</v>
      </c>
      <c r="O26" s="13"/>
      <c r="P26" s="13"/>
      <c r="Q26" s="13">
        <v>5000</v>
      </c>
      <c r="R26" s="13">
        <v>436.89</v>
      </c>
      <c r="S26" s="6">
        <f t="shared" si="0"/>
        <v>11563.11</v>
      </c>
      <c r="T26" s="6" t="s">
        <v>21</v>
      </c>
    </row>
    <row r="27" spans="1:20" s="1" customFormat="1" ht="24">
      <c r="A27" s="5">
        <v>24</v>
      </c>
      <c r="B27" s="6">
        <v>2020</v>
      </c>
      <c r="C27" s="6" t="s">
        <v>176</v>
      </c>
      <c r="D27" s="6" t="s">
        <v>177</v>
      </c>
      <c r="E27" s="6">
        <v>13587197790</v>
      </c>
      <c r="F27" s="6" t="s">
        <v>171</v>
      </c>
      <c r="G27" s="6"/>
      <c r="H27" s="6" t="s">
        <v>178</v>
      </c>
      <c r="I27" s="6" t="s">
        <v>177</v>
      </c>
      <c r="J27" s="6" t="s">
        <v>179</v>
      </c>
      <c r="K27" s="6" t="s">
        <v>171</v>
      </c>
      <c r="L27" s="6">
        <v>10000</v>
      </c>
      <c r="M27" s="6"/>
      <c r="N27" s="6">
        <v>9275</v>
      </c>
      <c r="O27" s="6"/>
      <c r="P27" s="6"/>
      <c r="Q27" s="6">
        <v>500</v>
      </c>
      <c r="R27" s="6">
        <v>225</v>
      </c>
      <c r="S27" s="6">
        <f t="shared" si="0"/>
        <v>0</v>
      </c>
      <c r="T27" s="6" t="s">
        <v>21</v>
      </c>
    </row>
    <row r="28" spans="1:20" s="1" customFormat="1" ht="48">
      <c r="A28" s="5">
        <v>25</v>
      </c>
      <c r="B28" s="6">
        <v>2020</v>
      </c>
      <c r="C28" s="6" t="s">
        <v>180</v>
      </c>
      <c r="D28" s="10" t="s">
        <v>30</v>
      </c>
      <c r="E28" s="11">
        <v>13884352682</v>
      </c>
      <c r="F28" s="11" t="s">
        <v>181</v>
      </c>
      <c r="G28" s="10" t="s">
        <v>182</v>
      </c>
      <c r="H28" s="18" t="s">
        <v>183</v>
      </c>
      <c r="I28" s="10" t="s">
        <v>184</v>
      </c>
      <c r="J28" s="10" t="s">
        <v>185</v>
      </c>
      <c r="K28" s="10" t="s">
        <v>181</v>
      </c>
      <c r="L28" s="10">
        <v>35000</v>
      </c>
      <c r="M28" s="11"/>
      <c r="N28" s="10">
        <v>18325</v>
      </c>
      <c r="O28" s="10"/>
      <c r="P28" s="11"/>
      <c r="Q28" s="10">
        <v>1750</v>
      </c>
      <c r="R28" s="10">
        <v>12098.83</v>
      </c>
      <c r="S28" s="6">
        <f t="shared" si="0"/>
        <v>2826.17</v>
      </c>
      <c r="T28" s="6" t="s">
        <v>21</v>
      </c>
    </row>
    <row r="29" spans="1:20" s="1" customFormat="1" ht="60">
      <c r="A29" s="5">
        <v>26</v>
      </c>
      <c r="B29" s="6">
        <v>2020</v>
      </c>
      <c r="C29" s="6" t="s">
        <v>186</v>
      </c>
      <c r="D29" s="10" t="s">
        <v>30</v>
      </c>
      <c r="E29" s="11">
        <v>13884352682</v>
      </c>
      <c r="F29" s="10" t="s">
        <v>31</v>
      </c>
      <c r="G29" s="10" t="s">
        <v>187</v>
      </c>
      <c r="H29" s="18" t="s">
        <v>183</v>
      </c>
      <c r="I29" s="10" t="s">
        <v>188</v>
      </c>
      <c r="J29" s="10" t="s">
        <v>189</v>
      </c>
      <c r="K29" s="10" t="s">
        <v>31</v>
      </c>
      <c r="L29" s="10">
        <v>418000</v>
      </c>
      <c r="M29" s="11"/>
      <c r="N29" s="10">
        <v>200041.68</v>
      </c>
      <c r="O29" s="10"/>
      <c r="P29" s="23"/>
      <c r="Q29" s="10">
        <v>20900</v>
      </c>
      <c r="R29" s="10">
        <f>184834.95+12174.76</f>
        <v>197009.71000000002</v>
      </c>
      <c r="S29" s="6">
        <f t="shared" si="0"/>
        <v>48.60999999998603</v>
      </c>
      <c r="T29" s="6" t="s">
        <v>21</v>
      </c>
    </row>
    <row r="30" spans="1:20" s="1" customFormat="1" ht="36">
      <c r="A30" s="5">
        <v>27</v>
      </c>
      <c r="B30" s="6">
        <v>2020</v>
      </c>
      <c r="C30" s="6" t="s">
        <v>190</v>
      </c>
      <c r="D30" s="6" t="s">
        <v>191</v>
      </c>
      <c r="E30" s="6">
        <v>15857808601</v>
      </c>
      <c r="F30" s="6" t="s">
        <v>192</v>
      </c>
      <c r="G30" s="6" t="s">
        <v>193</v>
      </c>
      <c r="H30" s="6" t="s">
        <v>194</v>
      </c>
      <c r="I30" s="6" t="s">
        <v>195</v>
      </c>
      <c r="J30" s="6" t="s">
        <v>196</v>
      </c>
      <c r="K30" s="6" t="s">
        <v>197</v>
      </c>
      <c r="L30" s="6">
        <v>29000</v>
      </c>
      <c r="M30" s="6"/>
      <c r="N30" s="6">
        <v>19200</v>
      </c>
      <c r="O30" s="6"/>
      <c r="P30" s="6"/>
      <c r="Q30" s="6">
        <v>1450</v>
      </c>
      <c r="R30" s="6">
        <v>8350</v>
      </c>
      <c r="S30" s="6">
        <f t="shared" si="0"/>
        <v>0</v>
      </c>
      <c r="T30" s="6" t="s">
        <v>201</v>
      </c>
    </row>
    <row r="31" spans="1:20" s="1" customFormat="1" ht="24">
      <c r="A31" s="5">
        <v>28</v>
      </c>
      <c r="B31" s="6">
        <v>2020</v>
      </c>
      <c r="C31" s="6" t="s">
        <v>198</v>
      </c>
      <c r="D31" s="6" t="s">
        <v>34</v>
      </c>
      <c r="E31" s="6">
        <v>13884385550</v>
      </c>
      <c r="F31" s="6" t="s">
        <v>35</v>
      </c>
      <c r="G31" s="6" t="s">
        <v>36</v>
      </c>
      <c r="H31" s="6" t="s">
        <v>199</v>
      </c>
      <c r="I31" s="6" t="s">
        <v>37</v>
      </c>
      <c r="J31" s="12" t="s">
        <v>38</v>
      </c>
      <c r="K31" s="6" t="s">
        <v>35</v>
      </c>
      <c r="L31" s="6">
        <v>10000</v>
      </c>
      <c r="M31" s="6"/>
      <c r="N31" s="13">
        <v>3800</v>
      </c>
      <c r="O31" s="13"/>
      <c r="P31" s="13"/>
      <c r="Q31" s="13">
        <v>500</v>
      </c>
      <c r="R31" s="24">
        <v>5700</v>
      </c>
      <c r="S31" s="6">
        <f t="shared" si="0"/>
        <v>0</v>
      </c>
      <c r="T31" s="6" t="s">
        <v>21</v>
      </c>
    </row>
  </sheetData>
  <autoFilter ref="A3:T31"/>
  <mergeCells count="16">
    <mergeCell ref="A1:T1"/>
    <mergeCell ref="M2:R2"/>
    <mergeCell ref="A2:A3"/>
    <mergeCell ref="B2:B3"/>
    <mergeCell ref="C2:C3"/>
    <mergeCell ref="D2:D3"/>
    <mergeCell ref="E2:E3"/>
    <mergeCell ref="F2:F3"/>
    <mergeCell ref="G2:G3"/>
    <mergeCell ref="H2:H3"/>
    <mergeCell ref="I2:I3"/>
    <mergeCell ref="J2:J3"/>
    <mergeCell ref="K2:K3"/>
    <mergeCell ref="L2:L3"/>
    <mergeCell ref="T2:T3"/>
    <mergeCell ref="S2:S3"/>
  </mergeCells>
  <phoneticPr fontId="10" type="noConversion"/>
  <dataValidations count="1">
    <dataValidation type="list" allowBlank="1" showInputMessage="1" showErrorMessage="1" sqref="T4:T31">
      <formula1>"技术培训,外地,科研项目,其他"</formula1>
    </dataValidation>
  </dataValidations>
  <pageMargins left="0.31458333333333299" right="7.8472222222222193E-2" top="0.66874999999999996" bottom="0.39305555555555599" header="0.3" footer="0.27500000000000002"/>
  <pageSetup paperSize="8" scale="5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2019年以来科研项目（横向）有关情况统计表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叶翔</cp:lastModifiedBy>
  <cp:lastPrinted>2023-10-25T07:22:00Z</cp:lastPrinted>
  <dcterms:created xsi:type="dcterms:W3CDTF">2006-09-16T00:00:00Z</dcterms:created>
  <dcterms:modified xsi:type="dcterms:W3CDTF">2023-12-14T03:27:58Z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AA8F79BD6EB54297A616C3126161D5D9_13</vt:lpwstr>
  </property>
</Properties>
</file>