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490" windowHeight="7830"/>
  </bookViews>
  <sheets>
    <sheet name="2019年以来科研项目（横向）有关情况统计表" sheetId="1" r:id="rId1"/>
  </sheets>
  <definedNames>
    <definedName name="_xlnm._FilterDatabase" localSheetId="0" hidden="1">'2019年以来科研项目（横向）有关情况统计表'!$A$3:$U$98</definedName>
  </definedNames>
  <calcPr calcId="144525"/>
</workbook>
</file>

<file path=xl/calcChain.xml><?xml version="1.0" encoding="utf-8"?>
<calcChain xmlns="http://schemas.openxmlformats.org/spreadsheetml/2006/main">
  <c r="T5" i="1" l="1"/>
  <c r="T6" i="1"/>
  <c r="T7" i="1"/>
  <c r="T8" i="1"/>
  <c r="T9" i="1"/>
  <c r="T10" i="1"/>
  <c r="T11" i="1"/>
  <c r="T12" i="1"/>
  <c r="T13" i="1"/>
  <c r="T14" i="1"/>
  <c r="T15" i="1"/>
  <c r="T17" i="1"/>
  <c r="T18" i="1"/>
  <c r="T19" i="1"/>
  <c r="T20" i="1"/>
  <c r="T21" i="1"/>
  <c r="T22" i="1"/>
  <c r="T23" i="1"/>
  <c r="T25" i="1"/>
  <c r="T26" i="1"/>
  <c r="T27" i="1"/>
  <c r="T28" i="1"/>
  <c r="T29" i="1"/>
  <c r="T30" i="1"/>
  <c r="T31" i="1"/>
  <c r="T33" i="1"/>
  <c r="T34" i="1"/>
  <c r="T35" i="1"/>
  <c r="T36" i="1"/>
  <c r="T37" i="1"/>
  <c r="T38" i="1"/>
  <c r="T39" i="1"/>
  <c r="T40" i="1"/>
  <c r="T41" i="1"/>
  <c r="T42" i="1"/>
  <c r="T43" i="1"/>
  <c r="T44" i="1"/>
  <c r="T45" i="1"/>
  <c r="T46" i="1"/>
  <c r="T48" i="1"/>
  <c r="T49" i="1"/>
  <c r="T50" i="1"/>
  <c r="T51" i="1"/>
  <c r="T53" i="1"/>
  <c r="T54" i="1"/>
  <c r="T55" i="1"/>
  <c r="T56" i="1"/>
  <c r="T57" i="1"/>
  <c r="T58" i="1"/>
  <c r="T59" i="1"/>
  <c r="T60" i="1"/>
  <c r="T61" i="1"/>
  <c r="T63" i="1"/>
  <c r="T65" i="1"/>
  <c r="T66" i="1"/>
  <c r="T67" i="1"/>
  <c r="T68" i="1"/>
  <c r="T69" i="1"/>
  <c r="T70" i="1"/>
  <c r="T71" i="1"/>
  <c r="T73" i="1"/>
  <c r="T74" i="1"/>
  <c r="T75" i="1"/>
  <c r="T76" i="1"/>
  <c r="T77" i="1"/>
  <c r="T78" i="1"/>
  <c r="T79" i="1"/>
  <c r="T80" i="1"/>
  <c r="T81" i="1"/>
  <c r="T82" i="1"/>
  <c r="T83" i="1"/>
  <c r="T84" i="1"/>
  <c r="T85" i="1"/>
  <c r="T86" i="1"/>
  <c r="T87" i="1"/>
  <c r="T88" i="1"/>
  <c r="T89" i="1"/>
  <c r="T90" i="1"/>
  <c r="T91" i="1"/>
  <c r="T93" i="1"/>
  <c r="T94" i="1"/>
  <c r="T95" i="1"/>
  <c r="T96" i="1"/>
  <c r="T97" i="1"/>
  <c r="T98" i="1"/>
  <c r="T4" i="1"/>
  <c r="P6" i="1" l="1"/>
  <c r="S11" i="1"/>
  <c r="R65" i="1"/>
  <c r="O65" i="1" s="1"/>
  <c r="R88" i="1"/>
  <c r="O88" i="1" s="1"/>
  <c r="R89" i="1"/>
  <c r="O89" i="1" s="1"/>
</calcChain>
</file>

<file path=xl/sharedStrings.xml><?xml version="1.0" encoding="utf-8"?>
<sst xmlns="http://schemas.openxmlformats.org/spreadsheetml/2006/main" count="932" uniqueCount="630">
  <si>
    <t>序号</t>
  </si>
  <si>
    <t>年份</t>
  </si>
  <si>
    <t>项目名称</t>
  </si>
  <si>
    <t>项目负责人</t>
  </si>
  <si>
    <t>联系电话</t>
  </si>
  <si>
    <t>委托单位</t>
  </si>
  <si>
    <t>委托单位联系人</t>
  </si>
  <si>
    <t>项目起止
时间</t>
  </si>
  <si>
    <t>合同签订
时间</t>
  </si>
  <si>
    <t>主要参加人员</t>
  </si>
  <si>
    <t>项目服务
主要内容</t>
  </si>
  <si>
    <t>项目资金来源
（单位）</t>
  </si>
  <si>
    <t>项目
合同金额
（元）</t>
  </si>
  <si>
    <t>实际经费支出（元）</t>
  </si>
  <si>
    <t>项目结余（元）</t>
  </si>
  <si>
    <t>科研差旅费</t>
  </si>
  <si>
    <t>科研劳务费</t>
  </si>
  <si>
    <t>资料费</t>
  </si>
  <si>
    <t>合作与交流费</t>
  </si>
  <si>
    <t>管理费</t>
  </si>
  <si>
    <t>其他费用</t>
  </si>
  <si>
    <t>张奇</t>
  </si>
  <si>
    <t>社会服务</t>
  </si>
  <si>
    <t>高卫红</t>
  </si>
  <si>
    <t>蔡梦颖</t>
  </si>
  <si>
    <t>蔡梦颖及学生</t>
  </si>
  <si>
    <t>税务服务</t>
  </si>
  <si>
    <t>项目研发</t>
  </si>
  <si>
    <t>金敏华</t>
  </si>
  <si>
    <t>潘温文</t>
  </si>
  <si>
    <t>应俊辉</t>
  </si>
  <si>
    <t>钭志斌</t>
  </si>
  <si>
    <t>刘亮</t>
  </si>
  <si>
    <t>王慧霞</t>
  </si>
  <si>
    <t>叶勇</t>
  </si>
  <si>
    <t>叶家红</t>
  </si>
  <si>
    <t>合同审查、修订、起草</t>
  </si>
  <si>
    <t>廖晓燕</t>
  </si>
  <si>
    <t>跨境电商平台运营</t>
  </si>
  <si>
    <t>应畅</t>
  </si>
  <si>
    <t>蔡敏华</t>
  </si>
  <si>
    <t>李伟红</t>
  </si>
  <si>
    <t>周乐峰</t>
  </si>
  <si>
    <t>丁红梅</t>
  </si>
  <si>
    <t>节目编排与演出</t>
  </si>
  <si>
    <t>其他</t>
  </si>
  <si>
    <t>周斌麟</t>
  </si>
  <si>
    <t>谭啸</t>
  </si>
  <si>
    <t>撰写课题研究报告</t>
  </si>
  <si>
    <t>丽水市文化和广电旅游体育局</t>
  </si>
  <si>
    <t>潘芳伟</t>
  </si>
  <si>
    <t>2022.05-2022.12</t>
  </si>
  <si>
    <t>胡牮</t>
  </si>
  <si>
    <t>彭慧</t>
  </si>
  <si>
    <t>邱彦余</t>
  </si>
  <si>
    <t>组织人员排练、演出</t>
  </si>
  <si>
    <t>丽水睿拓科技有限公司</t>
  </si>
  <si>
    <t>江怡</t>
  </si>
  <si>
    <t>黄海松</t>
  </si>
  <si>
    <t>丽水市白云山生态林场</t>
  </si>
  <si>
    <t>柴红玲 方向华 王昌腾 陈伟祥潘温文 周升财 丁鸿</t>
  </si>
  <si>
    <t>松材线虫枯死木清理验收</t>
  </si>
  <si>
    <t>黄建清</t>
  </si>
  <si>
    <t>尚妃</t>
  </si>
  <si>
    <t>缙云县河阳文化旅游开发有限公司</t>
  </si>
  <si>
    <t/>
  </si>
  <si>
    <t>史磊</t>
  </si>
  <si>
    <t>周国良、雷华伟、孙顺仁等</t>
  </si>
  <si>
    <t>潘芳伟、潘攀</t>
  </si>
  <si>
    <t>方向华</t>
  </si>
  <si>
    <t>吴地花</t>
  </si>
  <si>
    <t>吴林森</t>
  </si>
  <si>
    <t>洪震</t>
  </si>
  <si>
    <t>调查林木生长</t>
  </si>
  <si>
    <t>李田</t>
  </si>
  <si>
    <t>丽水市春秋旅行社有限公司</t>
  </si>
  <si>
    <t>李娅</t>
  </si>
  <si>
    <t>技术服务</t>
  </si>
  <si>
    <t>华东药用植物园科研管理中心</t>
  </si>
  <si>
    <t>何海东</t>
  </si>
  <si>
    <t>咨询服务</t>
  </si>
  <si>
    <t>电子商务平台运营服务</t>
  </si>
  <si>
    <t>周生财</t>
  </si>
  <si>
    <t>吴海</t>
  </si>
  <si>
    <t>靳全锋</t>
  </si>
  <si>
    <t>2021.07-2021.08</t>
  </si>
  <si>
    <t>王豪</t>
  </si>
  <si>
    <t>丽水市浙西南畲族歌舞团</t>
  </si>
  <si>
    <t>沈培福</t>
  </si>
  <si>
    <t>丽水市园林管理中心</t>
  </si>
  <si>
    <t>共青团丽水市委员会</t>
  </si>
  <si>
    <t>叶吴玮</t>
  </si>
  <si>
    <t>刘术新</t>
  </si>
  <si>
    <t>城市绿地种植土采集处理检测分析</t>
  </si>
  <si>
    <t>吴海涛</t>
  </si>
  <si>
    <t>李跃亮</t>
  </si>
  <si>
    <t>邓胜标</t>
  </si>
  <si>
    <t>张诚航</t>
  </si>
  <si>
    <t>宁一笑</t>
  </si>
  <si>
    <t>刘沁雨、丁鸿、赖星琴学生</t>
  </si>
  <si>
    <t>丽水庆元县贵南洋断面生态缓冲带划定及生态修复项目植被调查</t>
  </si>
  <si>
    <t>杭州春雷环境工程有限公司</t>
  </si>
  <si>
    <t>高勇</t>
  </si>
  <si>
    <t>2021.12-2022.05</t>
  </si>
  <si>
    <t>2021.12.10</t>
  </si>
  <si>
    <t>样地植被调查</t>
  </si>
  <si>
    <t>莲都区绿化种植土质量调查</t>
  </si>
  <si>
    <t>莲都区园林中心</t>
  </si>
  <si>
    <t>金莹</t>
  </si>
  <si>
    <t>2021.12.02-2021.12.31</t>
  </si>
  <si>
    <t>2021.12.02</t>
  </si>
  <si>
    <t>陈伟祥 叶柳欣</t>
  </si>
  <si>
    <t>莲都区林业发展十四五规划编制项目</t>
  </si>
  <si>
    <t>丽水市莲都区生态林业发展中心</t>
  </si>
  <si>
    <t>曾岳明</t>
  </si>
  <si>
    <t>2021.08-2021.10</t>
  </si>
  <si>
    <t>周生财、潘温文、刘沁雨、丁鸿</t>
  </si>
  <si>
    <t>林业规划</t>
  </si>
  <si>
    <t>开票岗业务流程规范化建设</t>
  </si>
  <si>
    <t>丽水万邦天义会计师事务所有限公司</t>
  </si>
  <si>
    <t>2022.03-2022.06</t>
  </si>
  <si>
    <t>景宁畲族自治县自然保护地生态修复及综合能力建设项目初步设计</t>
  </si>
  <si>
    <t>景宁林业生态发展中心</t>
  </si>
  <si>
    <t>刘日林</t>
  </si>
  <si>
    <t>2021.10.16-2021.12.31</t>
  </si>
  <si>
    <t>2021.10.16</t>
  </si>
  <si>
    <t>沈培福、黄建清、胡秀萍、周生财、靳全锋</t>
  </si>
  <si>
    <t>景宁农业农村局</t>
  </si>
  <si>
    <t>丽水市阳光女性身心健康成长计划</t>
  </si>
  <si>
    <t>潘慧莉</t>
  </si>
  <si>
    <t>丽水市康频健康管理有限公司</t>
  </si>
  <si>
    <t>叶小丽</t>
  </si>
  <si>
    <t>2022、10—2023、6</t>
  </si>
  <si>
    <t>2022.10.20</t>
  </si>
  <si>
    <t xml:space="preserve">潘慧莉 </t>
  </si>
  <si>
    <t>关爱女性身心健康</t>
  </si>
  <si>
    <t>植物调查测定</t>
  </si>
  <si>
    <t>莲都区生态林业发展中心</t>
  </si>
  <si>
    <t>魏浙杭</t>
  </si>
  <si>
    <t>2021.3-2021.12</t>
  </si>
  <si>
    <t>吴林森、周生财、刘沁雨</t>
  </si>
  <si>
    <t>丽水教育信息化2.0提升工程规划项目</t>
  </si>
  <si>
    <t>杨梅</t>
  </si>
  <si>
    <t>嘉兴教培师训网络科技有限公司</t>
  </si>
  <si>
    <t>王慧英</t>
  </si>
  <si>
    <t>2022.3-2023.3</t>
  </si>
  <si>
    <t>2022.03.1</t>
  </si>
  <si>
    <t>杨梅、赵静华、韩庆英</t>
  </si>
  <si>
    <t xml:space="preserve"> 设计教育信息化2.0提升工程整体规划方案，并提供该方案的实践应用指导；信息化2.0校本研训，组织信息化领域专家逐校送教（每校2场）</t>
  </si>
  <si>
    <t>丽水经济技术开发区芯片产业园二期项目可研估算咨询</t>
  </si>
  <si>
    <t>吴柳平</t>
  </si>
  <si>
    <t>丽水开发区城市建设投资有限公司</t>
  </si>
  <si>
    <t>方伟来</t>
  </si>
  <si>
    <t>2021.11.10-2021.11.22</t>
  </si>
  <si>
    <t>2021.10.8</t>
  </si>
  <si>
    <t>蓝美珍、富春伟</t>
  </si>
  <si>
    <t>丽水南城丽沙小微产业园可研估算咨询</t>
  </si>
  <si>
    <t>2021.8.5-2021.8.15</t>
  </si>
  <si>
    <t>2021.07.8</t>
  </si>
  <si>
    <t>富岭东六园可研估算咨询</t>
  </si>
  <si>
    <t>2021.4.28-2021.5.8</t>
  </si>
  <si>
    <t>2021.03.15</t>
  </si>
  <si>
    <t>丽水经济技术开发区人才创新创业基地前期概算咨询</t>
  </si>
  <si>
    <t>2021.5.10-2021.5.19</t>
  </si>
  <si>
    <t>2021.03.8</t>
  </si>
  <si>
    <t>莲都区体育中考裁判</t>
  </si>
  <si>
    <t>丽水市莲都区教育招生中心</t>
  </si>
  <si>
    <t>朱金松</t>
  </si>
  <si>
    <t>2022.3-2022.4</t>
  </si>
  <si>
    <t xml:space="preserve">刘才强、林辉 </t>
  </si>
  <si>
    <t>裁判服务</t>
  </si>
  <si>
    <t>丽水莲都区教育局</t>
  </si>
  <si>
    <t>莲都区黄村乡汇村村庄景观提升工程方案设计</t>
  </si>
  <si>
    <t>莲都区黄村乡汇村村股份经济合作社</t>
  </si>
  <si>
    <t>陆泽峰</t>
  </si>
  <si>
    <t>2022.03.20-2022.12.30</t>
  </si>
  <si>
    <t>2022.03.20</t>
  </si>
  <si>
    <t>杨子静、胡牮、张建新</t>
  </si>
  <si>
    <t>莲都区黄村乡汇村村庄景观提升工程方案设计：
1.汇村村庄景观提升工程节点方案设计说明、建设内容、费用估算、效果图；
莲都区黄村乡汇村村庄景观提升工程方案设计文本。</t>
  </si>
  <si>
    <t>遂昌县两山投资发展有限公司员工素质能力提升暨考试服务项目</t>
  </si>
  <si>
    <t>遂昌县两山投资发展有限公司</t>
  </si>
  <si>
    <t>徐宏丽</t>
  </si>
  <si>
    <t>2022.01.05-2022.3.31</t>
  </si>
  <si>
    <t>2022.01.03</t>
  </si>
  <si>
    <t>龚林鸿、富春伟、阮日敏、应志成、杨俊</t>
  </si>
  <si>
    <t>员工素质能力提升暨考试服务项目</t>
  </si>
  <si>
    <t>校企合作数字化课程联合开发</t>
  </si>
  <si>
    <t>北京鹏燊国际科技有限公司</t>
  </si>
  <si>
    <t>刘鹏</t>
  </si>
  <si>
    <t>2022.03-2022.12</t>
  </si>
  <si>
    <t>陈株剑、张诚航、沈璐、周佳华</t>
  </si>
  <si>
    <t>教学资源开发</t>
  </si>
  <si>
    <t>浙江猎人体育发展有限公司全年新媒体宣传</t>
  </si>
  <si>
    <t>郑丽镇</t>
  </si>
  <si>
    <t>浙江猎人体育发展有限公司</t>
  </si>
  <si>
    <t>王玮</t>
  </si>
  <si>
    <t>2022.04.01-2022.9.15</t>
  </si>
  <si>
    <t>郑丽镇、陶应红、刘丽莉</t>
  </si>
  <si>
    <t>新媒体服务与宣传</t>
  </si>
  <si>
    <t>市场运营人才的培训与开发</t>
  </si>
  <si>
    <t>夏凤</t>
  </si>
  <si>
    <t>乐淸市泉源电气成套有限公司</t>
  </si>
  <si>
    <t>黄炳华</t>
  </si>
  <si>
    <t>2021.12.01-2022.12.31</t>
  </si>
  <si>
    <t>2022.03.28</t>
  </si>
  <si>
    <t>夏凤、温学宠</t>
  </si>
  <si>
    <t>企业员工培训</t>
  </si>
  <si>
    <t>高温合金航天高精度结构件工艺研究</t>
  </si>
  <si>
    <t>成都益发空天科技有限公司</t>
  </si>
  <si>
    <t>高煜沣</t>
  </si>
  <si>
    <t>2022.03-2023.12</t>
  </si>
  <si>
    <t>丽水经济技术开发区总工会基层干部理论宣讲能力提升项目</t>
  </si>
  <si>
    <t>张永蕾</t>
  </si>
  <si>
    <t>丽水经济技术开发区总工会</t>
  </si>
  <si>
    <t>李俊霞</t>
  </si>
  <si>
    <t>2022.01.15-2022.06.30</t>
  </si>
  <si>
    <t>2022.05.05</t>
  </si>
  <si>
    <t>张定俊、高卫红、吴宁</t>
  </si>
  <si>
    <t>基层干部宣讲能力提升</t>
  </si>
  <si>
    <t>莲都区2021年学年中小学生田径运动会裁判服务</t>
  </si>
  <si>
    <t>莲都区教育局</t>
  </si>
  <si>
    <t>钟月增</t>
  </si>
  <si>
    <t>2022.4.28-2022.5.25</t>
  </si>
  <si>
    <t>2022.04.28</t>
  </si>
  <si>
    <t>王豪、梁勇建</t>
  </si>
  <si>
    <t>百山祖国家公园文化资源普查与文化价值体系研究项目</t>
  </si>
  <si>
    <t>中科数景秦皇岛信息技术有限公司</t>
  </si>
  <si>
    <t>虞虎</t>
  </si>
  <si>
    <t>2022.03.30-2022.06.30</t>
  </si>
  <si>
    <t>2022.03.30</t>
  </si>
  <si>
    <t>苏耀添、李媛、刘城奕、郑豪、蓝炜、耿晴海、林笑笑</t>
  </si>
  <si>
    <t>完成文化信息名录资源普查，形成资源信息名录表，协助调研，修改完善百山祖国家公园文化价值体系挖掘研究报告。</t>
  </si>
  <si>
    <t>铝滑块全自动装配机研发与调试</t>
  </si>
  <si>
    <t>雷华伟</t>
  </si>
  <si>
    <t>浙江精锐智能传动科技有限公司</t>
  </si>
  <si>
    <t>赵晨阳</t>
  </si>
  <si>
    <t>2022.3.1-2022.8.31</t>
  </si>
  <si>
    <t>2022.3.1</t>
  </si>
  <si>
    <t>史磊、蓝杰、孙顺仁</t>
  </si>
  <si>
    <t>铝滑块安装机研发</t>
  </si>
  <si>
    <t>搪瓷车间机器人协同控制技术方案咨询</t>
  </si>
  <si>
    <t>李三波</t>
  </si>
  <si>
    <t>浙江中广电器股份有限公司</t>
  </si>
  <si>
    <t>王磊</t>
  </si>
  <si>
    <t>王科、李军庆、胡静、胡潇伊、吴楚妮</t>
  </si>
  <si>
    <t>完成搪瓷车间机器人协同控制技术方案输出，并投入使用</t>
  </si>
  <si>
    <t>景宁畲族自治县自然保护地生态修复及综合能力建设项目初步设计（二期）</t>
  </si>
  <si>
    <t>2022.01.16-2022.06.15</t>
  </si>
  <si>
    <t>2022.01.06</t>
  </si>
  <si>
    <t>景宁农村农业局</t>
  </si>
  <si>
    <t>莲都区税务局“德润处州”道德讲堂学礼仪活动项目</t>
  </si>
  <si>
    <t>莲都区税务局</t>
  </si>
  <si>
    <t>蒋辰陟</t>
  </si>
  <si>
    <t>2022.3.23-2022.5.20</t>
  </si>
  <si>
    <t>学礼仪活动项目指导</t>
  </si>
  <si>
    <t>职工岗位技能培训</t>
  </si>
  <si>
    <t>莲都区旅游投资发展有限公司</t>
  </si>
  <si>
    <t>项鹏</t>
  </si>
  <si>
    <t>2021.11.2-12</t>
  </si>
  <si>
    <t>刘沁雨、</t>
  </si>
  <si>
    <t>斜断锯切割角度数显模块的研发</t>
  </si>
  <si>
    <t>徐海峰</t>
  </si>
  <si>
    <t>苏州立而信息技术有限公司</t>
  </si>
  <si>
    <t>蓝营标</t>
  </si>
  <si>
    <t>2022.5.3－2022.12.20</t>
  </si>
  <si>
    <t>2022.05.2</t>
  </si>
  <si>
    <t>徐海峰、叶慧丹</t>
  </si>
  <si>
    <t>开发一种先进的数显模块</t>
  </si>
  <si>
    <t>丽水市乡村旅游景观设计与项目开发</t>
  </si>
  <si>
    <t>2022.05-2022.07</t>
  </si>
  <si>
    <t>李田、朱益民</t>
  </si>
  <si>
    <t>景观节点设计方案、撰写旅游项目策划案、设计港口村旅游形象推介LOGO</t>
  </si>
  <si>
    <t>平阳县2022年省级林业专项任务林下经济发展项目（第一批）第三方技术支撑及验收服务</t>
  </si>
  <si>
    <t>雷海清</t>
  </si>
  <si>
    <t>平阳县自然资源和规划局</t>
  </si>
  <si>
    <t>陈庆虎</t>
  </si>
  <si>
    <t>雷海清 周生财 靳全锋 潘温文 柴红玲 沈培福</t>
  </si>
  <si>
    <t>完成实施方案编制、项目建设技术服务和项目验收服务等三项工作</t>
  </si>
  <si>
    <t>旅游新业态人才培养对策研究</t>
  </si>
  <si>
    <t>2022.5.17-2022.6.30</t>
  </si>
  <si>
    <t>2022.5.17</t>
  </si>
  <si>
    <t>胡牮、张继娥</t>
  </si>
  <si>
    <t>校企合作人才定制化培养方案</t>
  </si>
  <si>
    <t>铜管折弯机控制系统研发产学合作</t>
  </si>
  <si>
    <t>黎家丰</t>
  </si>
  <si>
    <t>浙江中广电器集团股份有限公司</t>
  </si>
  <si>
    <t>吴慧</t>
  </si>
  <si>
    <t>2022.5.12</t>
  </si>
  <si>
    <t>潘芳伟、周国良</t>
  </si>
  <si>
    <t>提供技术支持、开发PLC程序一份、设备运行正常</t>
  </si>
  <si>
    <t>消防员水陆战训能力提升</t>
  </si>
  <si>
    <t>雷震洲</t>
  </si>
  <si>
    <t>丽水市消防救援支队</t>
  </si>
  <si>
    <t>叶宗伟</t>
  </si>
  <si>
    <t>2022.2—2022.4</t>
  </si>
  <si>
    <t>王慧霞、杨继滔</t>
  </si>
  <si>
    <t>沃沃阀门校企协同育人实践基地</t>
  </si>
  <si>
    <t>浙江沃沃阀门有限公司</t>
  </si>
  <si>
    <t>何兴兰</t>
  </si>
  <si>
    <t>2022.05-2023.05</t>
  </si>
  <si>
    <t>钭志斌、应畅、胡国庆</t>
  </si>
  <si>
    <t>“产学研”合作应用平台数据对接技术规范编制服务</t>
  </si>
  <si>
    <t>浙江广欣网络科技有限公司</t>
  </si>
  <si>
    <t>赵荣</t>
  </si>
  <si>
    <t>2022.5.30--2022.10.30</t>
  </si>
  <si>
    <t>2022.05.30</t>
  </si>
  <si>
    <t>丽水知联方立税务师事务所税务代理服务费</t>
  </si>
  <si>
    <t>丽水知联方立税务师事务所</t>
  </si>
  <si>
    <t>施永进</t>
  </si>
  <si>
    <t>2022.03-2022.05</t>
  </si>
  <si>
    <t>张诚航、钭志斌</t>
  </si>
  <si>
    <t>学生实习</t>
  </si>
  <si>
    <t>丽水乡村旅游运营模式相关咨询服务</t>
  </si>
  <si>
    <t>丽水市全域旅游服务中心</t>
  </si>
  <si>
    <t>季仲孟</t>
  </si>
  <si>
    <t>2022.04-2023.09</t>
  </si>
  <si>
    <t>2022.04.20</t>
  </si>
  <si>
    <t>蔡敏华、尚妃、李田、吴保刚、韦炜</t>
  </si>
  <si>
    <t>同富裕背景下丽水乡村旅游高质量发展路径研究；丽水市酒店业人才发展研判</t>
  </si>
  <si>
    <t>莲都区瓯江沿岸森林生态保护和修复项目（二期）设计</t>
  </si>
  <si>
    <t>丽水莲都区生态林业发展中心</t>
  </si>
  <si>
    <t>雷晓华</t>
  </si>
  <si>
    <t>2022.4.24-2022.6.30</t>
  </si>
  <si>
    <t>单位内部控制建设及相关工作</t>
  </si>
  <si>
    <t>丽水市人大</t>
  </si>
  <si>
    <t>陈连军</t>
  </si>
  <si>
    <t>2022.03-2025.03</t>
  </si>
  <si>
    <t>沈璐、应畅、钟雪兰、蒋伟灵</t>
  </si>
  <si>
    <t>内控制度建设</t>
  </si>
  <si>
    <t>四都乡环境整治工程：下包等村庄周边环境改造提升工程设计</t>
  </si>
  <si>
    <t>首辅工程设计有限公司</t>
  </si>
  <si>
    <t>吴俊</t>
  </si>
  <si>
    <t>2022.03-2023.05</t>
  </si>
  <si>
    <t>余海珍、刘沁雨、丁鸿</t>
  </si>
  <si>
    <t>学生顶岗实习-电话走访企业</t>
  </si>
  <si>
    <t>国家税务总局丽水市莲都区分局</t>
  </si>
  <si>
    <t>林欣</t>
  </si>
  <si>
    <t>丽水市白云山生态林场“未来国有林场”规划</t>
  </si>
  <si>
    <t>王良和</t>
  </si>
  <si>
    <t>2022.6-2023.12</t>
  </si>
  <si>
    <t>雷海清、应俊辉、柴红玲、方向华、周生财、叶翔</t>
  </si>
  <si>
    <t>丽水市白云山生态林场“未来国有林场”规划编制</t>
  </si>
  <si>
    <t>三角梅在丽水地区生态适应性研究项目</t>
  </si>
  <si>
    <t>周益斌</t>
  </si>
  <si>
    <t>2022.05-2022.06</t>
  </si>
  <si>
    <t>朱益民、张建新、陈伟祥</t>
  </si>
  <si>
    <t>三角梅品种收集、三角梅品种耐寒性评价、MT提高三角梅耐寒性的最适浓度的研究、耐低温三角梅品种在丽水市市区绿地景观中耐寒表现观</t>
  </si>
  <si>
    <t>松阳县与丽水职业技术学院校地合作艺术助推乡村振兴项目</t>
  </si>
  <si>
    <t>中共松阳县委宣传部</t>
  </si>
  <si>
    <t>2022.05.30–2023.05.30</t>
  </si>
  <si>
    <t>2022.05.18</t>
  </si>
  <si>
    <t>李跃亮 谢雪钧 叶新波 吴建梅 单震宇 朱乐</t>
  </si>
  <si>
    <t>2022年度丽水市白云山生态林场松材线虫病枯松木清理质量验收</t>
  </si>
  <si>
    <t>何金训</t>
  </si>
  <si>
    <t>2022.2.21－2023.2.20</t>
  </si>
  <si>
    <t>2022.02.18</t>
  </si>
  <si>
    <t>全自动定位打孔机的控制系统设计产学合作</t>
  </si>
  <si>
    <t>云和双涛自动化科技有的公司</t>
  </si>
  <si>
    <t>2022.07-2022.12</t>
  </si>
  <si>
    <t>全自动定位打孔机的控制系统开发</t>
  </si>
  <si>
    <t>全自动定位打孔机的结构系统设计产学合作</t>
  </si>
  <si>
    <t>全自动定位打孔机的结构设计</t>
  </si>
  <si>
    <t>学生防溺水知识普及与技能提升</t>
  </si>
  <si>
    <t>丽水市游泳运动协会</t>
  </si>
  <si>
    <t>杨泽铭</t>
  </si>
  <si>
    <t>2022.05-2022.09</t>
  </si>
  <si>
    <t>王丽菲、王慧霞、黄辉、王德洪</t>
  </si>
  <si>
    <t>河阳古民居研学基地策划及课程设计提升项目</t>
  </si>
  <si>
    <t>徐鹏超</t>
  </si>
  <si>
    <t>2022.07.26-2023.01.10</t>
  </si>
  <si>
    <t>2022.07.26</t>
  </si>
  <si>
    <t>蔡敏华、马广敏、吴保刚、张继娥</t>
  </si>
  <si>
    <t>河阳古民居研学基地策划方案和中学版、小学版及亲子版研学课程各一套</t>
  </si>
  <si>
    <t>125.966.99</t>
  </si>
  <si>
    <t>内部控制规范化建设研究</t>
  </si>
  <si>
    <t>王碧秀</t>
  </si>
  <si>
    <t>云和县财政局</t>
  </si>
  <si>
    <t>叶明杰</t>
  </si>
  <si>
    <t>2022.7.6-2023.12.31</t>
  </si>
  <si>
    <t>2022.07.6</t>
  </si>
  <si>
    <t>王碧秀、蔡梦颖、刘亮、徐爱亲、刘日出、胡国庆、汪泓</t>
  </si>
  <si>
    <t>内部控制制度方案设计与实施</t>
  </si>
  <si>
    <t>云和县财会人才培养使用路径研究</t>
  </si>
  <si>
    <t>王碧秀、蔡梦颖、刘亮、王景鲜、吴韵洁、钟李芬</t>
  </si>
  <si>
    <t>云和县财会人才培养规划方案制订与实施培训</t>
  </si>
  <si>
    <t>开发区一线人才（电工、车工、工业机器人系统操作）培养与实践</t>
  </si>
  <si>
    <t>开发区党群部</t>
  </si>
  <si>
    <t>叶晓晓</t>
  </si>
  <si>
    <t>2022.7.5－2022.9.5</t>
  </si>
  <si>
    <t>2022.08.2</t>
  </si>
  <si>
    <t>徐海峰、李三波、李军庆、潘芳伟、杨小华、朱凌宏、朱春光</t>
  </si>
  <si>
    <t>技术文件编制、理论、技能组织训练</t>
  </si>
  <si>
    <t>450个“15分钟品质文化生活圈”实地指导</t>
  </si>
  <si>
    <t>丽水市文化和广电文化体育局</t>
  </si>
  <si>
    <t>周丽芬</t>
  </si>
  <si>
    <t>2022.07.11-2022.08.31</t>
  </si>
  <si>
    <t>2022.07.11</t>
  </si>
  <si>
    <t>李媛 苏耀添 刘城奕 郑豪  林笑笑 叶林彬</t>
  </si>
  <si>
    <t>通过暗访检查指导的形式考察丽水市450个“15分钟品质文化生活圈”的设施、服务、架构的现状，其存在的问题，完成实地指导报告一份。</t>
  </si>
  <si>
    <t>丽水市“增花添彩”适宜树种研究</t>
  </si>
  <si>
    <t>丽水市林业局</t>
  </si>
  <si>
    <t>周正庭</t>
  </si>
  <si>
    <t>周生财、雷海清、靳全峰</t>
  </si>
  <si>
    <t>文本撰写</t>
  </si>
  <si>
    <t>A级旅游景区复核项目</t>
  </si>
  <si>
    <t>2022.09.05-2022.10.17</t>
  </si>
  <si>
    <t>2022.09.05</t>
  </si>
  <si>
    <t>苏耀添 李媛  刘城奕 林笑笑  叶林彬  徐惠琴</t>
  </si>
  <si>
    <t>对照《旅游景区质量等级的划分与评定》标准及其细则，对我市15级A级旅游景区开展暗访；对照标准对每一家景区进行打分并编写暗访报告。</t>
  </si>
  <si>
    <t>一种玩具小车连接方式产学研合作</t>
  </si>
  <si>
    <t>云和聚锐玩具有限公司</t>
  </si>
  <si>
    <t>王春燕</t>
  </si>
  <si>
    <t>一种玩具小车连接方式的设计</t>
  </si>
  <si>
    <t>平安丽水@反恐有我《浙江实施中华人民共和国反恐怖主义法办法》三周年</t>
  </si>
  <si>
    <t>2022.04-2022.05</t>
  </si>
  <si>
    <t>以“微”助教，以“微”促学-处州建设管理有限公司微课的设计与制作实践研究</t>
  </si>
  <si>
    <t>占陈文</t>
  </si>
  <si>
    <t>浙江处州建设管理有限公司</t>
  </si>
  <si>
    <t>刘常政</t>
  </si>
  <si>
    <t>2022.6.30-2022.8.15</t>
  </si>
  <si>
    <t>2022.06.30</t>
  </si>
  <si>
    <t>吴晓红、潘梁、吴飞、杨俊、刘冰</t>
  </si>
  <si>
    <t>与甲方共同制作用于参加全省监理行业微课大赛 的参赛视频</t>
  </si>
  <si>
    <t>芯片生产车间设备安装技术咨询服务</t>
  </si>
  <si>
    <t>李军庆</t>
  </si>
  <si>
    <t>丽水天汇节能技术咨询有限公司</t>
  </si>
  <si>
    <t>郭真真</t>
  </si>
  <si>
    <t>2022.08.20-2023.10.20</t>
  </si>
  <si>
    <t>2022.08.20</t>
  </si>
  <si>
    <t>杨斌、刘骁、郑翔</t>
  </si>
  <si>
    <t>芯片生产车间设备安装的技术需求及分析</t>
  </si>
  <si>
    <t>2022年丽水市青年职业技能大赛</t>
  </si>
  <si>
    <t>2022.09-2022.10</t>
  </si>
  <si>
    <t>2022.09.1</t>
  </si>
  <si>
    <t>雷鸣、闫娜、周建良、余红平、江建秧</t>
  </si>
  <si>
    <t>组织开展互联网营销师(直播销售员）、快递员、网约配送员等三项青年职业技能竞赛，负责整体活动的策划组织，做好活动保障并对活动进行全面宣传推广。</t>
  </si>
  <si>
    <t>丽水森林负氧离子分布特征以及价值实现机制研究</t>
  </si>
  <si>
    <t>丽水市林业技术推广总站</t>
  </si>
  <si>
    <t>杨艺薇</t>
  </si>
  <si>
    <t>2022.06.15-2022.12.31</t>
  </si>
  <si>
    <t>2022.06.15</t>
  </si>
  <si>
    <t>2022年“红五月”职工文化汇演演出项目</t>
  </si>
  <si>
    <t>中共丽水市莲都区委宣传部</t>
  </si>
  <si>
    <t>蓝伟荣</t>
  </si>
  <si>
    <t>2022.05.13</t>
  </si>
  <si>
    <t>彭慧、罗涛</t>
  </si>
  <si>
    <t>丽水国立税务师事务所初级会计培训</t>
  </si>
  <si>
    <t>陈俊羽</t>
  </si>
  <si>
    <t>丽水国立税务师事务所</t>
  </si>
  <si>
    <t>叶华美</t>
  </si>
  <si>
    <t>2022.06-2022.12</t>
  </si>
  <si>
    <t>2022.05.15</t>
  </si>
  <si>
    <t>培训</t>
  </si>
  <si>
    <t>丽水市首届红色旅游讲解员职业技能比赛</t>
  </si>
  <si>
    <t>丽水市全域旅游发展中心</t>
  </si>
  <si>
    <t>周丽</t>
  </si>
  <si>
    <t>2022.08-2023.09</t>
  </si>
  <si>
    <t>2022.08.31</t>
  </si>
  <si>
    <t>蔡敏华、李田、李应子、姜巧珍、赵卓君等</t>
  </si>
  <si>
    <t>制定技术文件、竞赛题库、试卷，参赛选手集训，大赛组织实施</t>
  </si>
  <si>
    <t>丽水市“处州游学”产品策划与设计大赛及十佳基地推介路演活动</t>
  </si>
  <si>
    <t>2022.08-2023.11</t>
  </si>
  <si>
    <t>2022.08.23</t>
  </si>
  <si>
    <t>蔡敏华、尚妃、吴小明、李田、杨锦云、史皓楠、赵卓君</t>
  </si>
  <si>
    <t>技术服务、组织实施</t>
  </si>
  <si>
    <t>丽水七百秧公园红枫园扩建项目设计</t>
  </si>
  <si>
    <t>丽水市经济开发区林业生态发展中心</t>
  </si>
  <si>
    <t>刘克飞</t>
  </si>
  <si>
    <t>2022.07.12-2022.12.31</t>
  </si>
  <si>
    <t>2022.07.12</t>
  </si>
  <si>
    <t>丽水市经济开发区</t>
  </si>
  <si>
    <t>丽水经济开发区健康森林建设项目即林相改造（补植）项目</t>
  </si>
  <si>
    <t>2022.08.12-2023.12.31</t>
  </si>
  <si>
    <t>2022.08.12</t>
  </si>
  <si>
    <t>丽水市首届茶文化十大传播大使、茶产业十大领军人物评审和第二届茶艺师大赛</t>
  </si>
  <si>
    <t>丽水市农村农业局</t>
  </si>
  <si>
    <t>黄昀</t>
  </si>
  <si>
    <t>2022.09-2022.12</t>
  </si>
  <si>
    <t>2022.09.10</t>
  </si>
  <si>
    <t>蔡敏华、麻桃红、赵卓君、双婷婷、陈英</t>
  </si>
  <si>
    <t>“追寻‘浙里’的红军足迹   弘扬伟大的长征精神”浙江交通职业技术学院思想政治理论课暑期社会实践项目</t>
  </si>
  <si>
    <t>浙江交通职业技术学院</t>
  </si>
  <si>
    <t>王晓漪</t>
  </si>
  <si>
    <t>蓝书怡、张伟、戴雪梅</t>
  </si>
  <si>
    <t>服务浙江交通职业技术学院暑期研学班、方案制定、研修班开班及全过程管理、联系研学基地等</t>
  </si>
  <si>
    <t>景宁县林业科技推广员知识更新与能力提升培训班</t>
  </si>
  <si>
    <t>景宁县生态林业发展中心</t>
  </si>
  <si>
    <t>林秀君</t>
  </si>
  <si>
    <t>2022.10.26-2022.10.28</t>
  </si>
  <si>
    <t>2022.10.22</t>
  </si>
  <si>
    <t>丽水市会计行业人才发展规划（2023-2025）编制</t>
  </si>
  <si>
    <t>丽水市财政会计学会</t>
  </si>
  <si>
    <t>刘克华</t>
  </si>
  <si>
    <t>2022.08-2023.12</t>
  </si>
  <si>
    <t>钭志斌、徐欣欣、梁伟样、王碧秀</t>
  </si>
  <si>
    <t>完成《丽水市会计人才发展规划2023-2025》</t>
  </si>
  <si>
    <t>丽水市海外高层次人才工作满意度调查</t>
  </si>
  <si>
    <t>赵瑰</t>
  </si>
  <si>
    <t>丽水市统战部</t>
  </si>
  <si>
    <t>柳从建</t>
  </si>
  <si>
    <t>2022.10-2022.12</t>
  </si>
  <si>
    <t>2022.10</t>
  </si>
  <si>
    <t>统一战线聚力民族乡村共同富裕研究-以丽水市莲都区为例</t>
  </si>
  <si>
    <t>蓝炜</t>
  </si>
  <si>
    <t>浙江省统战部</t>
  </si>
  <si>
    <t>文章报道</t>
  </si>
  <si>
    <t>侯芳妮</t>
  </si>
  <si>
    <t>运行服务</t>
  </si>
  <si>
    <t>跨境电子商务平台运营与推广服务</t>
  </si>
  <si>
    <t>丽水市今橙网络技术有限公司</t>
  </si>
  <si>
    <t>黄家信</t>
  </si>
  <si>
    <t>2022.11.18-2023.12.30</t>
  </si>
  <si>
    <t>2022.11.10</t>
  </si>
  <si>
    <t>侯芳妮、张丽芳</t>
  </si>
  <si>
    <t>不同栽培环境对畲药小香勾植物根系生长的影响</t>
  </si>
  <si>
    <t>2022.11.08-2023.10.31</t>
  </si>
  <si>
    <t>2022.11.08</t>
  </si>
  <si>
    <t>叶柳欣</t>
  </si>
  <si>
    <t>不同栽培环境对畲药小香勾植物根系生长的影响研究与分析</t>
  </si>
  <si>
    <t>丽水职业技术学学院知艾防艾知识推广与现状调查</t>
  </si>
  <si>
    <t>杨聂妃</t>
  </si>
  <si>
    <t>丽水市疾病预防控制中心</t>
  </si>
  <si>
    <t>陈晓蕾</t>
  </si>
  <si>
    <t>2022.10.1-2023.10.31</t>
  </si>
  <si>
    <t>2022.11.2</t>
  </si>
  <si>
    <t>吴正洋、李蔚蔚、徐慧琴、赵晖、占春</t>
  </si>
  <si>
    <t>知识推广、现状调查及设备维护</t>
  </si>
  <si>
    <t>丽水市林业系统业务能力提升班和国家森林公园建设能力提升班</t>
  </si>
  <si>
    <t>丽水市林业局、丽水市生态林业发展中心</t>
  </si>
  <si>
    <t>胡敏、叶胜红</t>
  </si>
  <si>
    <t>2022.09.26-2022.12.30</t>
  </si>
  <si>
    <t>付春伶、刘沁雨、雷海清、潘温文、柴红玲</t>
  </si>
  <si>
    <t>组织丽水市林业系统业务能力提升班和国家公园建设能力提升班的培训方案及课程设计、授课专家安排以及班级实施管理。</t>
  </si>
  <si>
    <t>米其林三星服务标准技术培训及落地</t>
  </si>
  <si>
    <t>方叶惠子</t>
  </si>
  <si>
    <t>丽水市鼎盛喜宴餐饮有限公司</t>
  </si>
  <si>
    <t>李军卫</t>
  </si>
  <si>
    <t>2022.11.1--2023.4.30</t>
  </si>
  <si>
    <t>2022.10.30</t>
  </si>
  <si>
    <t>胡牮、王丽菲、李应子、朱吴一、</t>
  </si>
  <si>
    <t>服务人员礼仪培训</t>
  </si>
  <si>
    <t>青田县创新发展组织助推基层治理国情调研项目</t>
  </si>
  <si>
    <t>刘建荣</t>
  </si>
  <si>
    <t>中国社科院</t>
  </si>
  <si>
    <t>王瓒玮</t>
  </si>
  <si>
    <t>2022.11-2024.06</t>
  </si>
  <si>
    <t>唐耀林</t>
  </si>
  <si>
    <t>青田县创新发展基层治理研究</t>
  </si>
  <si>
    <t>丽水乡村春晚资源普查和成果评选策划和执行服务项目</t>
  </si>
  <si>
    <t>杜依蔓</t>
  </si>
  <si>
    <t>2022.11.24-2023.11.30</t>
  </si>
  <si>
    <t>2022.11.24</t>
  </si>
  <si>
    <t>李媛、楼丹岑、尚珂亦、苏耀添、吴敏娟、刘诚奕、郑豪、谭啸、彭慧、周荟、王晓松、吕羚</t>
  </si>
  <si>
    <t>1.完成资源普查报告。2.负责策划编制丽水乡村春晚资源普查成果集。3.制定《乡村春晚品牌建设规范》《乡村春晚评价规范》2个地方标准。4.梳理形成丽水市乡村春晚数字信息资源库，并将资源上载到“村晚梦剧场”和“浙里文化圈”等数字化应用中。5.要求在省级媒体发布不少于1篇，市级媒体不少于2篇。</t>
  </si>
  <si>
    <t>全国财务管理数字化应用能力赛赛事服务</t>
  </si>
  <si>
    <t>2022.11-2023.11</t>
  </si>
  <si>
    <t>沈璐、徐欣欣、占莹颖、黄玉盛</t>
  </si>
  <si>
    <t>完成全国财务管理数字化应用能力赛赛事服务</t>
  </si>
  <si>
    <t>企业人力资源专项法律顾问</t>
  </si>
  <si>
    <t>丽水宏盛人力资源开发有限公司</t>
  </si>
  <si>
    <t>彭丽满</t>
  </si>
  <si>
    <t>2022.10—2022.12</t>
  </si>
  <si>
    <t>推进乡村文化理事会建设助力山区共同富裕等课题编写</t>
  </si>
  <si>
    <t>遂昌县文广旅体局</t>
  </si>
  <si>
    <t>许艳</t>
  </si>
  <si>
    <t>叶丹妮</t>
  </si>
  <si>
    <t>遂昌县文旅局</t>
  </si>
  <si>
    <t>2020年首届革命老区好物节暨丽水人才科技好物节开幕式活动演出项目</t>
  </si>
  <si>
    <t>丽水山耕品牌传播有限公司</t>
  </si>
  <si>
    <t>叶海涛</t>
  </si>
  <si>
    <t>2022.11-2022.12</t>
  </si>
  <si>
    <t>2022.11.01</t>
  </si>
  <si>
    <t>2022年市直机关体育文化开幕式演出活动项目</t>
  </si>
  <si>
    <t>丽水日报文化传播有限公司</t>
  </si>
  <si>
    <t>2022年浙江省第七届民族传统体育运动会开幕式演出项目</t>
  </si>
  <si>
    <t>吕羚</t>
  </si>
  <si>
    <t>景宁畲族自治县文化馆</t>
  </si>
  <si>
    <t>叶嫣</t>
  </si>
  <si>
    <t>2022.10.28</t>
  </si>
  <si>
    <t>吕羚、彭慧</t>
  </si>
  <si>
    <t>菜用蚕豆新品种选育</t>
  </si>
  <si>
    <t>李汉美</t>
  </si>
  <si>
    <t>丽水市农林科学研究所</t>
  </si>
  <si>
    <t>刘庭付</t>
  </si>
  <si>
    <t>2021.11-2025.12</t>
  </si>
  <si>
    <t>蚕豆新品种选育</t>
  </si>
  <si>
    <t>工程机械租赁管理</t>
  </si>
  <si>
    <t>松阳县诚顺工程机械租赁服务部</t>
  </si>
  <si>
    <t>王火根</t>
  </si>
  <si>
    <t>2022.12.12-2023.3.12</t>
  </si>
  <si>
    <t>2022.12.9</t>
  </si>
  <si>
    <t>张莉、黄冰</t>
  </si>
  <si>
    <t>软件设计、研发、部署、运维等技术服务劳务费</t>
  </si>
  <si>
    <t>莲都区校园足球联赛裁判</t>
  </si>
  <si>
    <t>林辉</t>
  </si>
  <si>
    <t>丽水市浩博文体有限公司</t>
  </si>
  <si>
    <t>管伟良</t>
  </si>
  <si>
    <t>2022.12-2023.12</t>
  </si>
  <si>
    <t>林辉、严小敏、戴豪博、林成余张天翔、谭恒等</t>
  </si>
  <si>
    <t>足球裁判服务</t>
  </si>
  <si>
    <t>青田县小溪水利枢纽下游河道1：500DLG数据生产</t>
  </si>
  <si>
    <t>丽水市图远工程技术咨询有限责任公司</t>
  </si>
  <si>
    <t>2022.06.28-2022.09.29</t>
  </si>
  <si>
    <t>2022.06.28</t>
  </si>
  <si>
    <t>周斌麟、孙皇杰、潘孟、柳先凯、何关成、吴凌鑫等八位学生</t>
  </si>
  <si>
    <t>基于河道DSM数据，采用CASS-3D绘图软件生产1:500数字地形图</t>
  </si>
  <si>
    <t>云和人民法院固定资产盘点</t>
  </si>
  <si>
    <t>云和人民法院</t>
  </si>
  <si>
    <t>叶敏</t>
  </si>
  <si>
    <t>2022.06.28-2022.12.30</t>
  </si>
  <si>
    <t>固定资产盘点</t>
  </si>
  <si>
    <t>行政事业单位内部控制建设</t>
  </si>
  <si>
    <t>沈璐</t>
  </si>
  <si>
    <t>沈璐、钟雪兰、蒋伟灵</t>
  </si>
  <si>
    <t>高精度直线导轨工艺研发及产学合作</t>
  </si>
  <si>
    <t>徐征</t>
  </si>
  <si>
    <t>浙江精锐智能传动有限公司</t>
  </si>
  <si>
    <t>2022.12.1-2023.6.26</t>
  </si>
  <si>
    <t>马光全、周乐峰、王佳禾</t>
  </si>
  <si>
    <t>高速精密磨床滚珠丝杆加工工艺研发产学合作</t>
  </si>
  <si>
    <t>2022.12.1-2023.12.30</t>
  </si>
  <si>
    <t>徐征、马阿娟</t>
  </si>
  <si>
    <t>滚珠丝杆加工设备结构优化的技术支持</t>
  </si>
  <si>
    <t>技术培训</t>
  </si>
  <si>
    <t>科研项目</t>
  </si>
  <si>
    <t>外地</t>
  </si>
  <si>
    <t>游泳技能指导</t>
    <phoneticPr fontId="6" type="noConversion"/>
  </si>
  <si>
    <t>防溺水知识咨询</t>
    <phoneticPr fontId="6" type="noConversion"/>
  </si>
  <si>
    <t>项目性质</t>
    <phoneticPr fontId="6" type="noConversion"/>
  </si>
  <si>
    <t>2022年以来科研项目（横向）有关情况统计表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</si>
</sst>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color theme="1"/>
      <name val="等线"/>
      <charset val="134"/>
      <scheme val="minor"/>
    </font>
    <font>
      <sz val="10"/>
      <name val="等线"/>
      <charset val="134"/>
      <scheme val="minor"/>
    </font>
    <font>
      <sz val="11"/>
      <color rgb="FF000000"/>
      <name val="宋体"/>
      <family val="3"/>
      <charset val="134"/>
    </font>
    <font>
      <b/>
      <sz val="20"/>
      <color rgb="FF000000"/>
      <name val="黑体"/>
      <family val="3"/>
      <charset val="134"/>
    </font>
    <font>
      <sz val="10"/>
      <name val="宋体"/>
      <family val="3"/>
      <charset val="134"/>
    </font>
    <font>
      <sz val="9"/>
      <color theme="1"/>
      <name val="等线"/>
      <charset val="134"/>
      <scheme val="minor"/>
    </font>
    <font>
      <sz val="9"/>
      <name val="等线"/>
      <charset val="134"/>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rgb="FF000000"/>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s>
  <cellStyleXfs count="1">
    <xf numFmtId="0" fontId="0" fillId="0" borderId="0">
      <alignment vertical="center"/>
    </xf>
  </cellStyleXfs>
  <cellXfs count="46">
    <xf numFmtId="0" fontId="0" fillId="0" borderId="0" xfId="0">
      <alignment vertical="center"/>
    </xf>
    <xf numFmtId="0" fontId="1" fillId="2" borderId="0" xfId="0" applyFont="1" applyFill="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4" fillId="0" borderId="9" xfId="0" applyFont="1" applyFill="1" applyBorder="1" applyAlignment="1">
      <alignment horizontal="center" vertical="center"/>
    </xf>
    <xf numFmtId="0" fontId="5" fillId="0" borderId="6" xfId="0" applyFont="1" applyBorder="1" applyAlignment="1">
      <alignment horizontal="center" vertical="center" wrapText="1"/>
    </xf>
    <xf numFmtId="4" fontId="4" fillId="0" borderId="9" xfId="0" applyNumberFormat="1" applyFont="1" applyBorder="1" applyAlignment="1" applyProtection="1">
      <alignment horizontal="center" vertical="center" wrapText="1"/>
    </xf>
    <xf numFmtId="0" fontId="4" fillId="0" borderId="9" xfId="0" applyFont="1" applyBorder="1" applyAlignment="1">
      <alignment horizontal="left" vertical="center" wrapText="1"/>
    </xf>
    <xf numFmtId="0" fontId="4" fillId="0" borderId="9" xfId="0" applyFont="1" applyFill="1" applyBorder="1" applyAlignment="1" applyProtection="1">
      <alignment horizontal="left" vertical="center" wrapText="1"/>
    </xf>
    <xf numFmtId="49" fontId="4" fillId="0" borderId="9" xfId="0" applyNumberFormat="1" applyFont="1" applyBorder="1" applyAlignment="1">
      <alignment horizontal="center" vertical="center" wrapText="1"/>
    </xf>
    <xf numFmtId="0" fontId="1" fillId="2" borderId="0" xfId="0" applyFont="1" applyFill="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0" xfId="0" applyFont="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U98"/>
  <sheetViews>
    <sheetView tabSelected="1" workbookViewId="0">
      <pane ySplit="3" topLeftCell="A4" activePane="bottomLeft" state="frozen"/>
      <selection pane="bottomLeft" sqref="A1:U1"/>
    </sheetView>
  </sheetViews>
  <sheetFormatPr defaultColWidth="9" defaultRowHeight="14.25"/>
  <cols>
    <col min="1" max="1" width="4.375" style="2" customWidth="1"/>
    <col min="2" max="2" width="6" style="2" customWidth="1"/>
    <col min="3" max="3" width="17.5" customWidth="1"/>
    <col min="4" max="4" width="11.5" style="2" customWidth="1"/>
    <col min="5" max="5" width="12.25" style="2" customWidth="1"/>
    <col min="6" max="6" width="13.375" style="2" customWidth="1"/>
    <col min="7" max="7" width="9.75" customWidth="1"/>
    <col min="8" max="8" width="21.5" style="2" customWidth="1"/>
    <col min="9" max="9" width="13" style="2" customWidth="1"/>
    <col min="10" max="10" width="26.75" style="3" customWidth="1"/>
    <col min="11" max="11" width="32.625" style="3" customWidth="1"/>
    <col min="12" max="12" width="13.625" style="2" customWidth="1"/>
    <col min="13" max="13" width="9.875" style="2" customWidth="1"/>
    <col min="14" max="14" width="8.875" style="2" customWidth="1"/>
    <col min="15" max="15" width="9.25" style="2" customWidth="1"/>
    <col min="16" max="16" width="7.5" style="2" customWidth="1"/>
    <col min="17" max="17" width="11" style="2" customWidth="1"/>
    <col min="18" max="18" width="9.25" style="2" customWidth="1"/>
    <col min="19" max="19" width="9.875" style="4" customWidth="1"/>
    <col min="20" max="20" width="11" style="2" customWidth="1"/>
    <col min="21" max="21" width="10.75" customWidth="1"/>
  </cols>
  <sheetData>
    <row r="1" spans="1:21" ht="26.25" thickBot="1">
      <c r="A1" s="32" t="s">
        <v>629</v>
      </c>
      <c r="B1" s="32"/>
      <c r="C1" s="32"/>
      <c r="D1" s="32"/>
      <c r="E1" s="32"/>
      <c r="F1" s="32"/>
      <c r="G1" s="32"/>
      <c r="H1" s="32"/>
      <c r="I1" s="32"/>
      <c r="J1" s="32"/>
      <c r="K1" s="32"/>
      <c r="L1" s="32"/>
      <c r="M1" s="32"/>
      <c r="N1" s="32"/>
      <c r="O1" s="32"/>
      <c r="P1" s="32"/>
      <c r="Q1" s="32"/>
      <c r="R1" s="32"/>
      <c r="S1" s="32"/>
      <c r="T1" s="32"/>
      <c r="U1" s="32"/>
    </row>
    <row r="2" spans="1:21" ht="14.25" customHeight="1">
      <c r="A2" s="35" t="s">
        <v>0</v>
      </c>
      <c r="B2" s="37" t="s">
        <v>1</v>
      </c>
      <c r="C2" s="33" t="s">
        <v>2</v>
      </c>
      <c r="D2" s="33" t="s">
        <v>3</v>
      </c>
      <c r="E2" s="33" t="s">
        <v>4</v>
      </c>
      <c r="F2" s="35" t="s">
        <v>5</v>
      </c>
      <c r="G2" s="40" t="s">
        <v>6</v>
      </c>
      <c r="H2" s="42" t="s">
        <v>7</v>
      </c>
      <c r="I2" s="43" t="s">
        <v>8</v>
      </c>
      <c r="J2" s="42" t="s">
        <v>9</v>
      </c>
      <c r="K2" s="22" t="s">
        <v>10</v>
      </c>
      <c r="L2" s="24" t="s">
        <v>11</v>
      </c>
      <c r="M2" s="26" t="s">
        <v>12</v>
      </c>
      <c r="N2" s="33" t="s">
        <v>13</v>
      </c>
      <c r="O2" s="33"/>
      <c r="P2" s="33"/>
      <c r="Q2" s="33"/>
      <c r="R2" s="33"/>
      <c r="S2" s="34"/>
      <c r="T2" s="30" t="s">
        <v>14</v>
      </c>
      <c r="U2" s="28" t="s">
        <v>628</v>
      </c>
    </row>
    <row r="3" spans="1:21" ht="29.25" thickBot="1">
      <c r="A3" s="36"/>
      <c r="B3" s="38"/>
      <c r="C3" s="39"/>
      <c r="D3" s="39"/>
      <c r="E3" s="39"/>
      <c r="F3" s="36"/>
      <c r="G3" s="41"/>
      <c r="H3" s="39"/>
      <c r="I3" s="44"/>
      <c r="J3" s="45"/>
      <c r="K3" s="23"/>
      <c r="L3" s="25"/>
      <c r="M3" s="27"/>
      <c r="N3" s="14" t="s">
        <v>15</v>
      </c>
      <c r="O3" s="14" t="s">
        <v>16</v>
      </c>
      <c r="P3" s="14" t="s">
        <v>17</v>
      </c>
      <c r="Q3" s="16" t="s">
        <v>18</v>
      </c>
      <c r="R3" s="14" t="s">
        <v>19</v>
      </c>
      <c r="S3" s="13" t="s">
        <v>20</v>
      </c>
      <c r="T3" s="31"/>
      <c r="U3" s="29"/>
    </row>
    <row r="4" spans="1:21" s="1" customFormat="1" ht="36">
      <c r="A4" s="5">
        <v>1</v>
      </c>
      <c r="B4" s="6">
        <v>2022</v>
      </c>
      <c r="C4" s="6" t="s">
        <v>100</v>
      </c>
      <c r="D4" s="11" t="s">
        <v>82</v>
      </c>
      <c r="E4" s="6">
        <v>18857807867</v>
      </c>
      <c r="F4" s="6" t="s">
        <v>101</v>
      </c>
      <c r="G4" s="6" t="s">
        <v>102</v>
      </c>
      <c r="H4" s="6" t="s">
        <v>103</v>
      </c>
      <c r="I4" s="11" t="s">
        <v>104</v>
      </c>
      <c r="J4" s="6" t="s">
        <v>29</v>
      </c>
      <c r="K4" s="11" t="s">
        <v>105</v>
      </c>
      <c r="L4" s="6" t="s">
        <v>101</v>
      </c>
      <c r="M4" s="11">
        <v>38000</v>
      </c>
      <c r="N4" s="6"/>
      <c r="O4" s="11">
        <v>33855</v>
      </c>
      <c r="P4" s="6"/>
      <c r="Q4" s="11"/>
      <c r="R4" s="6">
        <v>1900</v>
      </c>
      <c r="S4" s="11">
        <v>2245</v>
      </c>
      <c r="T4" s="6">
        <f>M4-N4-O4-P4-Q4-R4-S4</f>
        <v>0</v>
      </c>
      <c r="U4" s="6" t="s">
        <v>624</v>
      </c>
    </row>
    <row r="5" spans="1:21" s="1" customFormat="1" ht="24">
      <c r="A5" s="5">
        <v>2</v>
      </c>
      <c r="B5" s="6">
        <v>2022</v>
      </c>
      <c r="C5" s="6" t="s">
        <v>106</v>
      </c>
      <c r="D5" s="11" t="s">
        <v>92</v>
      </c>
      <c r="E5" s="6">
        <v>13757869081</v>
      </c>
      <c r="F5" s="6" t="s">
        <v>107</v>
      </c>
      <c r="G5" s="6" t="s">
        <v>108</v>
      </c>
      <c r="H5" s="6" t="s">
        <v>109</v>
      </c>
      <c r="I5" s="11" t="s">
        <v>110</v>
      </c>
      <c r="J5" s="6" t="s">
        <v>111</v>
      </c>
      <c r="K5" s="11" t="s">
        <v>93</v>
      </c>
      <c r="L5" s="6" t="s">
        <v>107</v>
      </c>
      <c r="M5" s="11">
        <v>43680</v>
      </c>
      <c r="N5" s="6"/>
      <c r="O5" s="11">
        <v>27450</v>
      </c>
      <c r="P5" s="6"/>
      <c r="Q5" s="11"/>
      <c r="R5" s="6">
        <v>2184</v>
      </c>
      <c r="S5" s="11">
        <v>1463.06</v>
      </c>
      <c r="T5" s="6">
        <f t="shared" ref="T5:T68" si="0">M5-N5-O5-P5-Q5-R5-S5</f>
        <v>12582.94</v>
      </c>
      <c r="U5" s="6" t="s">
        <v>45</v>
      </c>
    </row>
    <row r="6" spans="1:21" s="1" customFormat="1" ht="24">
      <c r="A6" s="5">
        <v>3</v>
      </c>
      <c r="B6" s="6">
        <v>2022</v>
      </c>
      <c r="C6" s="6" t="s">
        <v>112</v>
      </c>
      <c r="D6" s="7" t="s">
        <v>69</v>
      </c>
      <c r="E6" s="8">
        <v>18157819960</v>
      </c>
      <c r="F6" s="8" t="s">
        <v>113</v>
      </c>
      <c r="G6" s="7" t="s">
        <v>114</v>
      </c>
      <c r="H6" s="8" t="s">
        <v>115</v>
      </c>
      <c r="I6" s="7">
        <v>2021.08</v>
      </c>
      <c r="J6" s="7" t="s">
        <v>116</v>
      </c>
      <c r="K6" s="7" t="s">
        <v>117</v>
      </c>
      <c r="L6" s="7" t="s">
        <v>113</v>
      </c>
      <c r="M6" s="7">
        <v>180000</v>
      </c>
      <c r="N6" s="8"/>
      <c r="O6" s="7">
        <v>159600</v>
      </c>
      <c r="P6" s="7">
        <f>M6-O6-R6</f>
        <v>11400</v>
      </c>
      <c r="Q6" s="8"/>
      <c r="R6" s="7">
        <v>9000</v>
      </c>
      <c r="S6" s="7"/>
      <c r="T6" s="6">
        <f t="shared" si="0"/>
        <v>0</v>
      </c>
      <c r="U6" s="6" t="s">
        <v>624</v>
      </c>
    </row>
    <row r="7" spans="1:21" s="1" customFormat="1" ht="36">
      <c r="A7" s="5">
        <v>4</v>
      </c>
      <c r="B7" s="6">
        <v>2022</v>
      </c>
      <c r="C7" s="6" t="s">
        <v>118</v>
      </c>
      <c r="D7" s="11" t="s">
        <v>24</v>
      </c>
      <c r="E7" s="6">
        <v>18805882123</v>
      </c>
      <c r="F7" s="6" t="s">
        <v>119</v>
      </c>
      <c r="G7" s="6"/>
      <c r="H7" s="6" t="s">
        <v>120</v>
      </c>
      <c r="I7" s="11">
        <v>2022.03</v>
      </c>
      <c r="J7" s="6" t="s">
        <v>25</v>
      </c>
      <c r="K7" s="11" t="s">
        <v>26</v>
      </c>
      <c r="L7" s="6" t="s">
        <v>119</v>
      </c>
      <c r="M7" s="11">
        <v>27600</v>
      </c>
      <c r="N7" s="6"/>
      <c r="O7" s="11">
        <v>25295</v>
      </c>
      <c r="P7" s="6"/>
      <c r="Q7" s="11"/>
      <c r="R7" s="6">
        <v>1380</v>
      </c>
      <c r="S7" s="11">
        <v>925</v>
      </c>
      <c r="T7" s="6">
        <f t="shared" si="0"/>
        <v>0</v>
      </c>
      <c r="U7" s="6" t="s">
        <v>45</v>
      </c>
    </row>
    <row r="8" spans="1:21" s="1" customFormat="1" ht="36">
      <c r="A8" s="5">
        <v>5</v>
      </c>
      <c r="B8" s="6">
        <v>2022</v>
      </c>
      <c r="C8" s="6" t="s">
        <v>121</v>
      </c>
      <c r="D8" s="11" t="s">
        <v>88</v>
      </c>
      <c r="E8" s="6">
        <v>13606690267</v>
      </c>
      <c r="F8" s="6" t="s">
        <v>122</v>
      </c>
      <c r="G8" s="6" t="s">
        <v>123</v>
      </c>
      <c r="H8" s="6" t="s">
        <v>124</v>
      </c>
      <c r="I8" s="11" t="s">
        <v>125</v>
      </c>
      <c r="J8" s="6" t="s">
        <v>126</v>
      </c>
      <c r="K8" s="11" t="s">
        <v>77</v>
      </c>
      <c r="L8" s="6" t="s">
        <v>127</v>
      </c>
      <c r="M8" s="11">
        <v>130000</v>
      </c>
      <c r="N8" s="6">
        <v>5112</v>
      </c>
      <c r="O8" s="11">
        <v>114000</v>
      </c>
      <c r="P8" s="6"/>
      <c r="Q8" s="11"/>
      <c r="R8" s="6">
        <v>6500</v>
      </c>
      <c r="S8" s="11">
        <v>4388</v>
      </c>
      <c r="T8" s="6">
        <f t="shared" si="0"/>
        <v>0</v>
      </c>
      <c r="U8" s="6" t="s">
        <v>624</v>
      </c>
    </row>
    <row r="9" spans="1:21" s="1" customFormat="1" ht="24">
      <c r="A9" s="5">
        <v>6</v>
      </c>
      <c r="B9" s="6">
        <v>2022</v>
      </c>
      <c r="C9" s="6" t="s">
        <v>128</v>
      </c>
      <c r="D9" s="11" t="s">
        <v>129</v>
      </c>
      <c r="E9" s="6">
        <v>15990441393</v>
      </c>
      <c r="F9" s="6" t="s">
        <v>130</v>
      </c>
      <c r="G9" s="6" t="s">
        <v>131</v>
      </c>
      <c r="H9" s="6" t="s">
        <v>132</v>
      </c>
      <c r="I9" s="11" t="s">
        <v>133</v>
      </c>
      <c r="J9" s="6" t="s">
        <v>134</v>
      </c>
      <c r="K9" s="11" t="s">
        <v>135</v>
      </c>
      <c r="L9" s="6" t="s">
        <v>130</v>
      </c>
      <c r="M9" s="11">
        <v>10000</v>
      </c>
      <c r="N9" s="6"/>
      <c r="O9" s="11">
        <v>6485</v>
      </c>
      <c r="P9" s="6"/>
      <c r="Q9" s="11"/>
      <c r="R9" s="6">
        <v>500</v>
      </c>
      <c r="S9" s="11">
        <v>334.95</v>
      </c>
      <c r="T9" s="6">
        <f t="shared" si="0"/>
        <v>2680.05</v>
      </c>
      <c r="U9" s="6" t="s">
        <v>45</v>
      </c>
    </row>
    <row r="10" spans="1:21" s="1" customFormat="1" ht="24">
      <c r="A10" s="5">
        <v>7</v>
      </c>
      <c r="B10" s="6">
        <v>2022</v>
      </c>
      <c r="C10" s="6" t="s">
        <v>136</v>
      </c>
      <c r="D10" s="11" t="s">
        <v>71</v>
      </c>
      <c r="E10" s="6">
        <v>13967045087</v>
      </c>
      <c r="F10" s="6" t="s">
        <v>137</v>
      </c>
      <c r="G10" s="6" t="s">
        <v>138</v>
      </c>
      <c r="H10" s="6" t="s">
        <v>139</v>
      </c>
      <c r="I10" s="11">
        <v>2021.04</v>
      </c>
      <c r="J10" s="6" t="s">
        <v>140</v>
      </c>
      <c r="K10" s="11" t="s">
        <v>73</v>
      </c>
      <c r="L10" s="6" t="s">
        <v>137</v>
      </c>
      <c r="M10" s="11">
        <v>10000</v>
      </c>
      <c r="N10" s="6"/>
      <c r="O10" s="11">
        <v>9000</v>
      </c>
      <c r="P10" s="6"/>
      <c r="Q10" s="11"/>
      <c r="R10" s="6">
        <v>500</v>
      </c>
      <c r="S10" s="11">
        <v>500</v>
      </c>
      <c r="T10" s="6">
        <f t="shared" si="0"/>
        <v>0</v>
      </c>
      <c r="U10" s="6" t="s">
        <v>624</v>
      </c>
    </row>
    <row r="11" spans="1:21" s="1" customFormat="1" ht="48">
      <c r="A11" s="5">
        <v>8</v>
      </c>
      <c r="B11" s="6">
        <v>2022</v>
      </c>
      <c r="C11" s="6" t="s">
        <v>141</v>
      </c>
      <c r="D11" s="11" t="s">
        <v>142</v>
      </c>
      <c r="E11" s="6">
        <v>18906888613</v>
      </c>
      <c r="F11" s="6" t="s">
        <v>143</v>
      </c>
      <c r="G11" s="6" t="s">
        <v>144</v>
      </c>
      <c r="H11" s="6" t="s">
        <v>145</v>
      </c>
      <c r="I11" s="11" t="s">
        <v>146</v>
      </c>
      <c r="J11" s="6" t="s">
        <v>147</v>
      </c>
      <c r="K11" s="11" t="s">
        <v>148</v>
      </c>
      <c r="L11" s="6" t="s">
        <v>143</v>
      </c>
      <c r="M11" s="11">
        <v>370000</v>
      </c>
      <c r="N11" s="6"/>
      <c r="O11" s="11">
        <v>240558.33</v>
      </c>
      <c r="P11" s="6"/>
      <c r="Q11" s="11"/>
      <c r="R11" s="6">
        <v>11100</v>
      </c>
      <c r="S11" s="11">
        <f>1615.51+10777.7</f>
        <v>12393.210000000001</v>
      </c>
      <c r="T11" s="6">
        <f t="shared" si="0"/>
        <v>105948.46</v>
      </c>
      <c r="U11" s="6" t="s">
        <v>45</v>
      </c>
    </row>
    <row r="12" spans="1:21" s="1" customFormat="1" ht="36">
      <c r="A12" s="5">
        <v>9</v>
      </c>
      <c r="B12" s="6">
        <v>2022</v>
      </c>
      <c r="C12" s="6" t="s">
        <v>149</v>
      </c>
      <c r="D12" s="11" t="s">
        <v>150</v>
      </c>
      <c r="E12" s="6">
        <v>13905783199</v>
      </c>
      <c r="F12" s="6" t="s">
        <v>151</v>
      </c>
      <c r="G12" s="6" t="s">
        <v>152</v>
      </c>
      <c r="H12" s="6" t="s">
        <v>153</v>
      </c>
      <c r="I12" s="11" t="s">
        <v>154</v>
      </c>
      <c r="J12" s="6" t="s">
        <v>155</v>
      </c>
      <c r="K12" s="11" t="s">
        <v>80</v>
      </c>
      <c r="L12" s="6" t="s">
        <v>151</v>
      </c>
      <c r="M12" s="11">
        <v>15000</v>
      </c>
      <c r="N12" s="6"/>
      <c r="O12" s="11">
        <v>12000</v>
      </c>
      <c r="P12" s="6">
        <v>1747</v>
      </c>
      <c r="Q12" s="11"/>
      <c r="R12" s="6">
        <v>1253</v>
      </c>
      <c r="S12" s="11"/>
      <c r="T12" s="6">
        <f t="shared" si="0"/>
        <v>0</v>
      </c>
      <c r="U12" s="6" t="s">
        <v>45</v>
      </c>
    </row>
    <row r="13" spans="1:21" s="1" customFormat="1" ht="36">
      <c r="A13" s="5">
        <v>10</v>
      </c>
      <c r="B13" s="6">
        <v>2022</v>
      </c>
      <c r="C13" s="6" t="s">
        <v>156</v>
      </c>
      <c r="D13" s="11" t="s">
        <v>150</v>
      </c>
      <c r="E13" s="6">
        <v>13905783199</v>
      </c>
      <c r="F13" s="6" t="s">
        <v>151</v>
      </c>
      <c r="G13" s="6" t="s">
        <v>152</v>
      </c>
      <c r="H13" s="6" t="s">
        <v>157</v>
      </c>
      <c r="I13" s="11" t="s">
        <v>158</v>
      </c>
      <c r="J13" s="6" t="s">
        <v>155</v>
      </c>
      <c r="K13" s="11" t="s">
        <v>80</v>
      </c>
      <c r="L13" s="6" t="s">
        <v>151</v>
      </c>
      <c r="M13" s="11">
        <v>15000</v>
      </c>
      <c r="N13" s="6"/>
      <c r="O13" s="11">
        <v>12000</v>
      </c>
      <c r="P13" s="6">
        <v>1747</v>
      </c>
      <c r="Q13" s="11"/>
      <c r="R13" s="6">
        <v>1253</v>
      </c>
      <c r="S13" s="11"/>
      <c r="T13" s="6">
        <f t="shared" si="0"/>
        <v>0</v>
      </c>
      <c r="U13" s="6" t="s">
        <v>45</v>
      </c>
    </row>
    <row r="14" spans="1:21" s="1" customFormat="1" ht="36">
      <c r="A14" s="5">
        <v>11</v>
      </c>
      <c r="B14" s="6">
        <v>2022</v>
      </c>
      <c r="C14" s="6" t="s">
        <v>159</v>
      </c>
      <c r="D14" s="11" t="s">
        <v>150</v>
      </c>
      <c r="E14" s="6">
        <v>13905783199</v>
      </c>
      <c r="F14" s="6" t="s">
        <v>151</v>
      </c>
      <c r="G14" s="6" t="s">
        <v>152</v>
      </c>
      <c r="H14" s="6" t="s">
        <v>160</v>
      </c>
      <c r="I14" s="11" t="s">
        <v>161</v>
      </c>
      <c r="J14" s="6" t="s">
        <v>155</v>
      </c>
      <c r="K14" s="11" t="s">
        <v>80</v>
      </c>
      <c r="L14" s="6" t="s">
        <v>151</v>
      </c>
      <c r="M14" s="11">
        <v>15000</v>
      </c>
      <c r="N14" s="6"/>
      <c r="O14" s="11">
        <v>12000</v>
      </c>
      <c r="P14" s="6">
        <v>1747</v>
      </c>
      <c r="Q14" s="11"/>
      <c r="R14" s="6">
        <v>1253</v>
      </c>
      <c r="S14" s="11"/>
      <c r="T14" s="6">
        <f t="shared" si="0"/>
        <v>0</v>
      </c>
      <c r="U14" s="6" t="s">
        <v>45</v>
      </c>
    </row>
    <row r="15" spans="1:21" s="1" customFormat="1" ht="36">
      <c r="A15" s="5">
        <v>12</v>
      </c>
      <c r="B15" s="6">
        <v>2022</v>
      </c>
      <c r="C15" s="6" t="s">
        <v>162</v>
      </c>
      <c r="D15" s="11" t="s">
        <v>150</v>
      </c>
      <c r="E15" s="6">
        <v>13905783199</v>
      </c>
      <c r="F15" s="6" t="s">
        <v>151</v>
      </c>
      <c r="G15" s="6" t="s">
        <v>152</v>
      </c>
      <c r="H15" s="6" t="s">
        <v>163</v>
      </c>
      <c r="I15" s="11" t="s">
        <v>164</v>
      </c>
      <c r="J15" s="6" t="s">
        <v>155</v>
      </c>
      <c r="K15" s="11" t="s">
        <v>80</v>
      </c>
      <c r="L15" s="6" t="s">
        <v>151</v>
      </c>
      <c r="M15" s="11">
        <v>15000</v>
      </c>
      <c r="N15" s="6"/>
      <c r="O15" s="11">
        <v>12000</v>
      </c>
      <c r="P15" s="6">
        <v>1747</v>
      </c>
      <c r="Q15" s="11"/>
      <c r="R15" s="6">
        <v>1253</v>
      </c>
      <c r="S15" s="11"/>
      <c r="T15" s="6">
        <f t="shared" si="0"/>
        <v>0</v>
      </c>
      <c r="U15" s="6" t="s">
        <v>45</v>
      </c>
    </row>
    <row r="16" spans="1:21" s="1" customFormat="1" ht="24">
      <c r="A16" s="5">
        <v>13</v>
      </c>
      <c r="B16" s="6">
        <v>2022</v>
      </c>
      <c r="C16" s="6" t="s">
        <v>165</v>
      </c>
      <c r="D16" s="11" t="s">
        <v>33</v>
      </c>
      <c r="E16" s="6">
        <v>13306780708</v>
      </c>
      <c r="F16" s="6" t="s">
        <v>166</v>
      </c>
      <c r="G16" s="6" t="s">
        <v>167</v>
      </c>
      <c r="H16" s="6" t="s">
        <v>168</v>
      </c>
      <c r="I16" s="11">
        <v>2022.03</v>
      </c>
      <c r="J16" s="6" t="s">
        <v>169</v>
      </c>
      <c r="K16" s="11" t="s">
        <v>170</v>
      </c>
      <c r="L16" s="6" t="s">
        <v>171</v>
      </c>
      <c r="M16" s="11">
        <v>24980</v>
      </c>
      <c r="N16" s="6"/>
      <c r="O16" s="11">
        <v>23157.599999999999</v>
      </c>
      <c r="P16" s="6"/>
      <c r="Q16" s="11"/>
      <c r="R16" s="6">
        <v>1249</v>
      </c>
      <c r="S16" s="11">
        <v>573.4</v>
      </c>
      <c r="T16" s="6">
        <v>0</v>
      </c>
      <c r="U16" s="6" t="s">
        <v>45</v>
      </c>
    </row>
    <row r="17" spans="1:21" s="1" customFormat="1" ht="72">
      <c r="A17" s="5">
        <v>14</v>
      </c>
      <c r="B17" s="6">
        <v>2022</v>
      </c>
      <c r="C17" s="6" t="s">
        <v>172</v>
      </c>
      <c r="D17" s="11" t="s">
        <v>28</v>
      </c>
      <c r="E17" s="6">
        <v>13625883138</v>
      </c>
      <c r="F17" s="6" t="s">
        <v>173</v>
      </c>
      <c r="G17" s="6" t="s">
        <v>174</v>
      </c>
      <c r="H17" s="6" t="s">
        <v>175</v>
      </c>
      <c r="I17" s="11" t="s">
        <v>176</v>
      </c>
      <c r="J17" s="6" t="s">
        <v>177</v>
      </c>
      <c r="K17" s="11" t="s">
        <v>178</v>
      </c>
      <c r="L17" s="6" t="s">
        <v>173</v>
      </c>
      <c r="M17" s="11">
        <v>48000</v>
      </c>
      <c r="N17" s="6"/>
      <c r="O17" s="11">
        <v>38992</v>
      </c>
      <c r="P17" s="6"/>
      <c r="Q17" s="11"/>
      <c r="R17" s="6">
        <v>2400</v>
      </c>
      <c r="S17" s="11">
        <v>6607.67</v>
      </c>
      <c r="T17" s="6">
        <f t="shared" si="0"/>
        <v>0.32999999999992724</v>
      </c>
      <c r="U17" s="6" t="s">
        <v>624</v>
      </c>
    </row>
    <row r="18" spans="1:21" s="1" customFormat="1" ht="36">
      <c r="A18" s="5">
        <v>15</v>
      </c>
      <c r="B18" s="6">
        <v>2022</v>
      </c>
      <c r="C18" s="6" t="s">
        <v>179</v>
      </c>
      <c r="D18" s="11" t="s">
        <v>62</v>
      </c>
      <c r="E18" s="6">
        <v>15906426655</v>
      </c>
      <c r="F18" s="6" t="s">
        <v>180</v>
      </c>
      <c r="G18" s="6" t="s">
        <v>181</v>
      </c>
      <c r="H18" s="6" t="s">
        <v>182</v>
      </c>
      <c r="I18" s="11" t="s">
        <v>183</v>
      </c>
      <c r="J18" s="6" t="s">
        <v>184</v>
      </c>
      <c r="K18" s="11" t="s">
        <v>185</v>
      </c>
      <c r="L18" s="6" t="s">
        <v>180</v>
      </c>
      <c r="M18" s="11">
        <v>23000</v>
      </c>
      <c r="N18" s="6"/>
      <c r="O18" s="11">
        <v>19850</v>
      </c>
      <c r="P18" s="6"/>
      <c r="Q18" s="11"/>
      <c r="R18" s="6">
        <v>1150</v>
      </c>
      <c r="S18" s="11">
        <v>2000</v>
      </c>
      <c r="T18" s="6">
        <f t="shared" si="0"/>
        <v>0</v>
      </c>
      <c r="U18" s="6" t="s">
        <v>623</v>
      </c>
    </row>
    <row r="19" spans="1:21" s="1" customFormat="1" ht="24">
      <c r="A19" s="5">
        <v>16</v>
      </c>
      <c r="B19" s="6">
        <v>2022</v>
      </c>
      <c r="C19" s="6" t="s">
        <v>186</v>
      </c>
      <c r="D19" s="11" t="s">
        <v>31</v>
      </c>
      <c r="E19" s="6">
        <v>13754272368</v>
      </c>
      <c r="F19" s="6" t="s">
        <v>187</v>
      </c>
      <c r="G19" s="6" t="s">
        <v>188</v>
      </c>
      <c r="H19" s="6" t="s">
        <v>189</v>
      </c>
      <c r="I19" s="11">
        <v>2022.03</v>
      </c>
      <c r="J19" s="6" t="s">
        <v>190</v>
      </c>
      <c r="K19" s="11" t="s">
        <v>191</v>
      </c>
      <c r="L19" s="6" t="s">
        <v>187</v>
      </c>
      <c r="M19" s="11">
        <v>200000</v>
      </c>
      <c r="N19" s="6"/>
      <c r="O19" s="11">
        <v>24100</v>
      </c>
      <c r="P19" s="6"/>
      <c r="Q19" s="11"/>
      <c r="R19" s="6">
        <v>10000</v>
      </c>
      <c r="S19" s="11"/>
      <c r="T19" s="6">
        <f t="shared" si="0"/>
        <v>165900</v>
      </c>
      <c r="U19" s="6" t="s">
        <v>625</v>
      </c>
    </row>
    <row r="20" spans="1:21" s="1" customFormat="1" ht="24">
      <c r="A20" s="5">
        <v>17</v>
      </c>
      <c r="B20" s="6">
        <v>2022</v>
      </c>
      <c r="C20" s="6" t="s">
        <v>192</v>
      </c>
      <c r="D20" s="11" t="s">
        <v>193</v>
      </c>
      <c r="E20" s="6">
        <v>15990486004</v>
      </c>
      <c r="F20" s="6" t="s">
        <v>194</v>
      </c>
      <c r="G20" s="6" t="s">
        <v>195</v>
      </c>
      <c r="H20" s="6" t="s">
        <v>196</v>
      </c>
      <c r="I20" s="11">
        <v>2022.04</v>
      </c>
      <c r="J20" s="6" t="s">
        <v>197</v>
      </c>
      <c r="K20" s="11" t="s">
        <v>198</v>
      </c>
      <c r="L20" s="6" t="s">
        <v>194</v>
      </c>
      <c r="M20" s="11">
        <v>20000</v>
      </c>
      <c r="N20" s="6"/>
      <c r="O20" s="11">
        <v>19000</v>
      </c>
      <c r="P20" s="6"/>
      <c r="Q20" s="11"/>
      <c r="R20" s="6">
        <v>1000</v>
      </c>
      <c r="S20" s="11"/>
      <c r="T20" s="6">
        <f t="shared" si="0"/>
        <v>0</v>
      </c>
      <c r="U20" s="6" t="s">
        <v>624</v>
      </c>
    </row>
    <row r="21" spans="1:21" s="1" customFormat="1" ht="24">
      <c r="A21" s="5">
        <v>18</v>
      </c>
      <c r="B21" s="6">
        <v>2022</v>
      </c>
      <c r="C21" s="6" t="s">
        <v>199</v>
      </c>
      <c r="D21" s="11" t="s">
        <v>200</v>
      </c>
      <c r="E21" s="6">
        <v>15925726418</v>
      </c>
      <c r="F21" s="6" t="s">
        <v>201</v>
      </c>
      <c r="G21" s="6" t="s">
        <v>202</v>
      </c>
      <c r="H21" s="6" t="s">
        <v>203</v>
      </c>
      <c r="I21" s="11" t="s">
        <v>204</v>
      </c>
      <c r="J21" s="6" t="s">
        <v>205</v>
      </c>
      <c r="K21" s="11" t="s">
        <v>206</v>
      </c>
      <c r="L21" s="6" t="s">
        <v>201</v>
      </c>
      <c r="M21" s="11">
        <v>28000</v>
      </c>
      <c r="N21" s="6">
        <v>10580</v>
      </c>
      <c r="O21" s="11"/>
      <c r="P21" s="6"/>
      <c r="Q21" s="11">
        <v>10000</v>
      </c>
      <c r="R21" s="6">
        <v>1440</v>
      </c>
      <c r="S21" s="11">
        <v>5980</v>
      </c>
      <c r="T21" s="6">
        <f t="shared" si="0"/>
        <v>0</v>
      </c>
      <c r="U21" s="6" t="s">
        <v>625</v>
      </c>
    </row>
    <row r="22" spans="1:21" s="1" customFormat="1" ht="24">
      <c r="A22" s="5">
        <v>19</v>
      </c>
      <c r="B22" s="6">
        <v>2022</v>
      </c>
      <c r="C22" s="6" t="s">
        <v>207</v>
      </c>
      <c r="D22" s="11" t="s">
        <v>66</v>
      </c>
      <c r="E22" s="12">
        <v>13282566667</v>
      </c>
      <c r="F22" s="6" t="s">
        <v>208</v>
      </c>
      <c r="G22" s="6" t="s">
        <v>209</v>
      </c>
      <c r="H22" s="6" t="s">
        <v>210</v>
      </c>
      <c r="I22" s="11">
        <v>2023.03</v>
      </c>
      <c r="J22" s="11" t="s">
        <v>67</v>
      </c>
      <c r="K22" s="11" t="s">
        <v>27</v>
      </c>
      <c r="L22" s="11" t="s">
        <v>208</v>
      </c>
      <c r="M22" s="11">
        <v>100000</v>
      </c>
      <c r="N22" s="6"/>
      <c r="O22" s="11">
        <v>35000</v>
      </c>
      <c r="P22" s="6"/>
      <c r="Q22" s="11"/>
      <c r="R22" s="6">
        <v>5000</v>
      </c>
      <c r="S22" s="11">
        <v>58720</v>
      </c>
      <c r="T22" s="6">
        <f t="shared" si="0"/>
        <v>1280</v>
      </c>
      <c r="U22" s="6" t="s">
        <v>624</v>
      </c>
    </row>
    <row r="23" spans="1:21" s="1" customFormat="1" ht="36">
      <c r="A23" s="5">
        <v>20</v>
      </c>
      <c r="B23" s="6">
        <v>2022</v>
      </c>
      <c r="C23" s="6" t="s">
        <v>211</v>
      </c>
      <c r="D23" s="11" t="s">
        <v>212</v>
      </c>
      <c r="E23" s="6">
        <v>15857863553</v>
      </c>
      <c r="F23" s="6" t="s">
        <v>213</v>
      </c>
      <c r="G23" s="6" t="s">
        <v>214</v>
      </c>
      <c r="H23" s="6" t="s">
        <v>215</v>
      </c>
      <c r="I23" s="11" t="s">
        <v>216</v>
      </c>
      <c r="J23" s="6" t="s">
        <v>217</v>
      </c>
      <c r="K23" s="11" t="s">
        <v>218</v>
      </c>
      <c r="L23" s="6" t="s">
        <v>213</v>
      </c>
      <c r="M23" s="11">
        <v>12000</v>
      </c>
      <c r="N23" s="6"/>
      <c r="O23" s="11">
        <v>2300</v>
      </c>
      <c r="P23" s="6"/>
      <c r="Q23" s="11"/>
      <c r="R23" s="6">
        <v>600</v>
      </c>
      <c r="S23" s="11">
        <v>9100</v>
      </c>
      <c r="T23" s="6">
        <f t="shared" si="0"/>
        <v>0</v>
      </c>
      <c r="U23" s="6" t="s">
        <v>45</v>
      </c>
    </row>
    <row r="24" spans="1:21" s="1" customFormat="1" ht="36">
      <c r="A24" s="5">
        <v>21</v>
      </c>
      <c r="B24" s="6">
        <v>2022</v>
      </c>
      <c r="C24" s="6" t="s">
        <v>219</v>
      </c>
      <c r="D24" s="11" t="s">
        <v>33</v>
      </c>
      <c r="E24" s="6">
        <v>13306780708</v>
      </c>
      <c r="F24" s="11" t="s">
        <v>220</v>
      </c>
      <c r="G24" s="6" t="s">
        <v>221</v>
      </c>
      <c r="H24" s="6" t="s">
        <v>222</v>
      </c>
      <c r="I24" s="11" t="s">
        <v>223</v>
      </c>
      <c r="J24" s="6" t="s">
        <v>224</v>
      </c>
      <c r="K24" s="11" t="s">
        <v>170</v>
      </c>
      <c r="L24" s="6" t="s">
        <v>220</v>
      </c>
      <c r="M24" s="11">
        <v>44943.69</v>
      </c>
      <c r="N24" s="6"/>
      <c r="O24" s="11">
        <v>41767.79</v>
      </c>
      <c r="P24" s="6"/>
      <c r="Q24" s="11"/>
      <c r="R24" s="6">
        <v>2314.6</v>
      </c>
      <c r="S24" s="11">
        <v>861.3</v>
      </c>
      <c r="T24" s="6">
        <v>0</v>
      </c>
      <c r="U24" s="6" t="s">
        <v>45</v>
      </c>
    </row>
    <row r="25" spans="1:21" s="1" customFormat="1" ht="36">
      <c r="A25" s="5">
        <v>22</v>
      </c>
      <c r="B25" s="6">
        <v>2022</v>
      </c>
      <c r="C25" s="6" t="s">
        <v>225</v>
      </c>
      <c r="D25" s="11" t="s">
        <v>41</v>
      </c>
      <c r="E25" s="6">
        <v>1366550322</v>
      </c>
      <c r="F25" s="11" t="s">
        <v>226</v>
      </c>
      <c r="G25" s="6" t="s">
        <v>227</v>
      </c>
      <c r="H25" s="6" t="s">
        <v>228</v>
      </c>
      <c r="I25" s="11" t="s">
        <v>229</v>
      </c>
      <c r="J25" s="6" t="s">
        <v>230</v>
      </c>
      <c r="K25" s="11" t="s">
        <v>231</v>
      </c>
      <c r="L25" s="6" t="s">
        <v>226</v>
      </c>
      <c r="M25" s="11">
        <v>100000</v>
      </c>
      <c r="N25" s="6"/>
      <c r="O25" s="11">
        <v>51300</v>
      </c>
      <c r="P25" s="6"/>
      <c r="Q25" s="11"/>
      <c r="R25" s="6">
        <v>4000</v>
      </c>
      <c r="S25" s="11">
        <v>10679.5</v>
      </c>
      <c r="T25" s="6">
        <f t="shared" si="0"/>
        <v>34020.5</v>
      </c>
      <c r="U25" s="6" t="s">
        <v>624</v>
      </c>
    </row>
    <row r="26" spans="1:21" s="1" customFormat="1" ht="24">
      <c r="A26" s="5">
        <v>23</v>
      </c>
      <c r="B26" s="6">
        <v>2022</v>
      </c>
      <c r="C26" s="6" t="s">
        <v>232</v>
      </c>
      <c r="D26" s="11" t="s">
        <v>233</v>
      </c>
      <c r="E26" s="6">
        <v>13626788488</v>
      </c>
      <c r="F26" s="11" t="s">
        <v>234</v>
      </c>
      <c r="G26" s="6" t="s">
        <v>235</v>
      </c>
      <c r="H26" s="6" t="s">
        <v>236</v>
      </c>
      <c r="I26" s="11" t="s">
        <v>237</v>
      </c>
      <c r="J26" s="6" t="s">
        <v>238</v>
      </c>
      <c r="K26" s="11" t="s">
        <v>239</v>
      </c>
      <c r="L26" s="6" t="s">
        <v>234</v>
      </c>
      <c r="M26" s="11">
        <v>45000</v>
      </c>
      <c r="N26" s="6"/>
      <c r="O26" s="11">
        <v>16000</v>
      </c>
      <c r="P26" s="6"/>
      <c r="Q26" s="11"/>
      <c r="R26" s="6">
        <v>2250</v>
      </c>
      <c r="S26" s="11">
        <v>25000</v>
      </c>
      <c r="T26" s="6">
        <f t="shared" si="0"/>
        <v>1750</v>
      </c>
      <c r="U26" s="6" t="s">
        <v>624</v>
      </c>
    </row>
    <row r="27" spans="1:21" s="1" customFormat="1" ht="24">
      <c r="A27" s="5">
        <v>24</v>
      </c>
      <c r="B27" s="6">
        <v>2022</v>
      </c>
      <c r="C27" s="6" t="s">
        <v>240</v>
      </c>
      <c r="D27" s="7" t="s">
        <v>241</v>
      </c>
      <c r="E27" s="8">
        <v>13625883108</v>
      </c>
      <c r="F27" s="8" t="s">
        <v>242</v>
      </c>
      <c r="G27" s="7" t="s">
        <v>243</v>
      </c>
      <c r="H27" s="8" t="s">
        <v>216</v>
      </c>
      <c r="I27" s="7" t="s">
        <v>216</v>
      </c>
      <c r="J27" s="7" t="s">
        <v>244</v>
      </c>
      <c r="K27" s="7" t="s">
        <v>245</v>
      </c>
      <c r="L27" s="7" t="s">
        <v>242</v>
      </c>
      <c r="M27" s="7">
        <v>80000</v>
      </c>
      <c r="N27" s="8"/>
      <c r="O27" s="7"/>
      <c r="P27" s="7"/>
      <c r="Q27" s="8"/>
      <c r="R27" s="7">
        <v>4000</v>
      </c>
      <c r="S27" s="7"/>
      <c r="T27" s="6">
        <f t="shared" si="0"/>
        <v>76000</v>
      </c>
      <c r="U27" s="6" t="s">
        <v>624</v>
      </c>
    </row>
    <row r="28" spans="1:21" s="1" customFormat="1" ht="48">
      <c r="A28" s="5">
        <v>25</v>
      </c>
      <c r="B28" s="6">
        <v>2022</v>
      </c>
      <c r="C28" s="6" t="s">
        <v>246</v>
      </c>
      <c r="D28" s="11" t="s">
        <v>88</v>
      </c>
      <c r="E28" s="6">
        <v>13606690267</v>
      </c>
      <c r="F28" s="11" t="s">
        <v>122</v>
      </c>
      <c r="G28" s="6" t="s">
        <v>123</v>
      </c>
      <c r="H28" s="6" t="s">
        <v>247</v>
      </c>
      <c r="I28" s="11" t="s">
        <v>248</v>
      </c>
      <c r="J28" s="6" t="s">
        <v>126</v>
      </c>
      <c r="K28" s="11" t="s">
        <v>77</v>
      </c>
      <c r="L28" s="6" t="s">
        <v>249</v>
      </c>
      <c r="M28" s="11">
        <v>280000</v>
      </c>
      <c r="N28" s="6">
        <v>8740</v>
      </c>
      <c r="O28" s="11">
        <v>239278</v>
      </c>
      <c r="P28" s="6">
        <v>8600</v>
      </c>
      <c r="Q28" s="11"/>
      <c r="R28" s="6">
        <v>14000</v>
      </c>
      <c r="S28" s="11">
        <v>9382</v>
      </c>
      <c r="T28" s="6">
        <f t="shared" si="0"/>
        <v>0</v>
      </c>
      <c r="U28" s="6" t="s">
        <v>624</v>
      </c>
    </row>
    <row r="29" spans="1:21" s="1" customFormat="1" ht="36">
      <c r="A29" s="5">
        <v>26</v>
      </c>
      <c r="B29" s="6">
        <v>2022</v>
      </c>
      <c r="C29" s="6" t="s">
        <v>250</v>
      </c>
      <c r="D29" s="11" t="s">
        <v>23</v>
      </c>
      <c r="E29" s="6">
        <v>13967070232</v>
      </c>
      <c r="F29" s="11" t="s">
        <v>251</v>
      </c>
      <c r="G29" s="6" t="s">
        <v>252</v>
      </c>
      <c r="H29" s="6" t="s">
        <v>253</v>
      </c>
      <c r="I29" s="11" t="s">
        <v>176</v>
      </c>
      <c r="J29" s="6" t="s">
        <v>23</v>
      </c>
      <c r="K29" s="11" t="s">
        <v>254</v>
      </c>
      <c r="L29" s="6" t="s">
        <v>251</v>
      </c>
      <c r="M29" s="11">
        <v>5000</v>
      </c>
      <c r="N29" s="6"/>
      <c r="O29" s="11">
        <v>4750</v>
      </c>
      <c r="P29" s="6"/>
      <c r="Q29" s="11"/>
      <c r="R29" s="6">
        <v>250</v>
      </c>
      <c r="S29" s="11"/>
      <c r="T29" s="6">
        <f t="shared" si="0"/>
        <v>0</v>
      </c>
      <c r="U29" s="6" t="s">
        <v>45</v>
      </c>
    </row>
    <row r="30" spans="1:21" s="1" customFormat="1" ht="24">
      <c r="A30" s="5">
        <v>27</v>
      </c>
      <c r="B30" s="6">
        <v>2022</v>
      </c>
      <c r="C30" s="6" t="s">
        <v>255</v>
      </c>
      <c r="D30" s="7" t="s">
        <v>69</v>
      </c>
      <c r="E30" s="8">
        <v>18157819960</v>
      </c>
      <c r="F30" s="8" t="s">
        <v>256</v>
      </c>
      <c r="G30" s="7" t="s">
        <v>257</v>
      </c>
      <c r="H30" s="8" t="s">
        <v>258</v>
      </c>
      <c r="I30" s="7">
        <v>2021.11</v>
      </c>
      <c r="J30" s="7" t="s">
        <v>259</v>
      </c>
      <c r="K30" s="7"/>
      <c r="L30" s="7" t="s">
        <v>256</v>
      </c>
      <c r="M30" s="17">
        <v>30000</v>
      </c>
      <c r="N30" s="8"/>
      <c r="O30" s="7">
        <v>28500</v>
      </c>
      <c r="P30" s="7"/>
      <c r="Q30" s="8"/>
      <c r="R30" s="7">
        <v>1500</v>
      </c>
      <c r="S30" s="7"/>
      <c r="T30" s="6">
        <f t="shared" si="0"/>
        <v>0</v>
      </c>
      <c r="U30" s="6" t="s">
        <v>623</v>
      </c>
    </row>
    <row r="31" spans="1:21" s="1" customFormat="1" ht="24">
      <c r="A31" s="5">
        <v>28</v>
      </c>
      <c r="B31" s="6">
        <v>2022</v>
      </c>
      <c r="C31" s="6" t="s">
        <v>260</v>
      </c>
      <c r="D31" s="11" t="s">
        <v>261</v>
      </c>
      <c r="E31" s="6">
        <v>13625883120</v>
      </c>
      <c r="F31" s="11" t="s">
        <v>262</v>
      </c>
      <c r="G31" s="6" t="s">
        <v>263</v>
      </c>
      <c r="H31" s="6" t="s">
        <v>264</v>
      </c>
      <c r="I31" s="11" t="s">
        <v>265</v>
      </c>
      <c r="J31" s="6" t="s">
        <v>266</v>
      </c>
      <c r="K31" s="11" t="s">
        <v>267</v>
      </c>
      <c r="L31" s="6" t="s">
        <v>262</v>
      </c>
      <c r="M31" s="11">
        <v>5000</v>
      </c>
      <c r="N31" s="6"/>
      <c r="O31" s="11"/>
      <c r="P31" s="6"/>
      <c r="Q31" s="11"/>
      <c r="R31" s="6">
        <v>250</v>
      </c>
      <c r="S31" s="11">
        <v>167.47</v>
      </c>
      <c r="T31" s="6">
        <f t="shared" si="0"/>
        <v>4582.53</v>
      </c>
      <c r="U31" s="6" t="s">
        <v>624</v>
      </c>
    </row>
    <row r="32" spans="1:21" s="1" customFormat="1" ht="24">
      <c r="A32" s="5">
        <v>29</v>
      </c>
      <c r="B32" s="6">
        <v>2022</v>
      </c>
      <c r="C32" s="6" t="s">
        <v>268</v>
      </c>
      <c r="D32" s="11" t="s">
        <v>52</v>
      </c>
      <c r="E32" s="6">
        <v>15857808601</v>
      </c>
      <c r="F32" s="11" t="s">
        <v>75</v>
      </c>
      <c r="G32" s="6" t="s">
        <v>76</v>
      </c>
      <c r="H32" s="6" t="s">
        <v>269</v>
      </c>
      <c r="I32" s="11">
        <v>2022.05</v>
      </c>
      <c r="J32" s="6" t="s">
        <v>270</v>
      </c>
      <c r="K32" s="11" t="s">
        <v>271</v>
      </c>
      <c r="L32" s="6" t="s">
        <v>75</v>
      </c>
      <c r="M32" s="11">
        <v>12000</v>
      </c>
      <c r="N32" s="6"/>
      <c r="O32" s="11">
        <v>10998.06</v>
      </c>
      <c r="P32" s="6"/>
      <c r="Q32" s="11"/>
      <c r="R32" s="6">
        <v>600</v>
      </c>
      <c r="S32" s="11">
        <v>401.94</v>
      </c>
      <c r="T32" s="6">
        <v>0</v>
      </c>
      <c r="U32" s="6" t="s">
        <v>624</v>
      </c>
    </row>
    <row r="33" spans="1:21" s="1" customFormat="1" ht="48">
      <c r="A33" s="5">
        <v>30</v>
      </c>
      <c r="B33" s="6">
        <v>2022</v>
      </c>
      <c r="C33" s="6" t="s">
        <v>272</v>
      </c>
      <c r="D33" s="11" t="s">
        <v>273</v>
      </c>
      <c r="E33" s="6">
        <v>13587665909</v>
      </c>
      <c r="F33" s="11" t="s">
        <v>274</v>
      </c>
      <c r="G33" s="6" t="s">
        <v>275</v>
      </c>
      <c r="H33" s="6" t="s">
        <v>51</v>
      </c>
      <c r="I33" s="11">
        <v>2022.05</v>
      </c>
      <c r="J33" s="6" t="s">
        <v>276</v>
      </c>
      <c r="K33" s="11" t="s">
        <v>277</v>
      </c>
      <c r="L33" s="6" t="s">
        <v>274</v>
      </c>
      <c r="M33" s="11">
        <v>147800</v>
      </c>
      <c r="N33" s="6">
        <v>4760</v>
      </c>
      <c r="O33" s="11">
        <v>97520</v>
      </c>
      <c r="P33" s="6"/>
      <c r="Q33" s="11"/>
      <c r="R33" s="6">
        <v>7390</v>
      </c>
      <c r="S33" s="11">
        <v>645.73</v>
      </c>
      <c r="T33" s="6">
        <f t="shared" si="0"/>
        <v>37484.269999999997</v>
      </c>
      <c r="U33" s="6" t="s">
        <v>624</v>
      </c>
    </row>
    <row r="34" spans="1:21" s="1" customFormat="1" ht="24">
      <c r="A34" s="5">
        <v>31</v>
      </c>
      <c r="B34" s="6">
        <v>2022</v>
      </c>
      <c r="C34" s="6" t="s">
        <v>278</v>
      </c>
      <c r="D34" s="11" t="s">
        <v>74</v>
      </c>
      <c r="E34" s="12">
        <v>18268943566</v>
      </c>
      <c r="F34" s="11" t="s">
        <v>75</v>
      </c>
      <c r="G34" s="12" t="s">
        <v>76</v>
      </c>
      <c r="H34" s="12" t="s">
        <v>279</v>
      </c>
      <c r="I34" s="12" t="s">
        <v>280</v>
      </c>
      <c r="J34" s="11" t="s">
        <v>281</v>
      </c>
      <c r="K34" s="11" t="s">
        <v>282</v>
      </c>
      <c r="L34" s="11" t="s">
        <v>75</v>
      </c>
      <c r="M34" s="12">
        <v>8000</v>
      </c>
      <c r="N34" s="12"/>
      <c r="O34" s="12">
        <v>7600</v>
      </c>
      <c r="P34" s="12"/>
      <c r="Q34" s="12"/>
      <c r="R34" s="12">
        <v>400</v>
      </c>
      <c r="S34" s="12"/>
      <c r="T34" s="6">
        <f t="shared" si="0"/>
        <v>0</v>
      </c>
      <c r="U34" s="6" t="s">
        <v>624</v>
      </c>
    </row>
    <row r="35" spans="1:21" s="1" customFormat="1" ht="24">
      <c r="A35" s="5">
        <v>32</v>
      </c>
      <c r="B35" s="6">
        <v>2022</v>
      </c>
      <c r="C35" s="6" t="s">
        <v>283</v>
      </c>
      <c r="D35" s="11" t="s">
        <v>284</v>
      </c>
      <c r="E35" s="6">
        <v>17757801790</v>
      </c>
      <c r="F35" s="11" t="s">
        <v>285</v>
      </c>
      <c r="G35" s="6" t="s">
        <v>286</v>
      </c>
      <c r="H35" s="6" t="s">
        <v>51</v>
      </c>
      <c r="I35" s="12" t="s">
        <v>287</v>
      </c>
      <c r="J35" s="6" t="s">
        <v>288</v>
      </c>
      <c r="K35" s="11" t="s">
        <v>289</v>
      </c>
      <c r="L35" s="6" t="s">
        <v>285</v>
      </c>
      <c r="M35" s="11">
        <v>17590</v>
      </c>
      <c r="N35" s="6"/>
      <c r="O35" s="11">
        <v>16710.5</v>
      </c>
      <c r="P35" s="6"/>
      <c r="Q35" s="11"/>
      <c r="R35" s="6">
        <v>879.5</v>
      </c>
      <c r="S35" s="11"/>
      <c r="T35" s="6">
        <f t="shared" si="0"/>
        <v>0</v>
      </c>
      <c r="U35" s="6" t="s">
        <v>624</v>
      </c>
    </row>
    <row r="36" spans="1:21" s="1" customFormat="1" ht="24">
      <c r="A36" s="5">
        <v>33</v>
      </c>
      <c r="B36" s="6">
        <v>2022</v>
      </c>
      <c r="C36" s="6" t="s">
        <v>290</v>
      </c>
      <c r="D36" s="11" t="s">
        <v>291</v>
      </c>
      <c r="E36" s="6">
        <v>13735916601</v>
      </c>
      <c r="F36" s="11" t="s">
        <v>292</v>
      </c>
      <c r="G36" s="6" t="s">
        <v>293</v>
      </c>
      <c r="H36" s="6" t="s">
        <v>294</v>
      </c>
      <c r="I36" s="11">
        <v>2022.02</v>
      </c>
      <c r="J36" s="6" t="s">
        <v>295</v>
      </c>
      <c r="K36" s="11" t="s">
        <v>626</v>
      </c>
      <c r="L36" s="6" t="s">
        <v>292</v>
      </c>
      <c r="M36" s="11">
        <v>21500</v>
      </c>
      <c r="N36" s="6"/>
      <c r="O36" s="11">
        <v>19345</v>
      </c>
      <c r="P36" s="6"/>
      <c r="Q36" s="11"/>
      <c r="R36" s="6">
        <v>1075</v>
      </c>
      <c r="S36" s="11">
        <v>1080</v>
      </c>
      <c r="T36" s="6">
        <f t="shared" si="0"/>
        <v>0</v>
      </c>
      <c r="U36" s="6" t="s">
        <v>45</v>
      </c>
    </row>
    <row r="37" spans="1:21" s="1" customFormat="1" ht="24">
      <c r="A37" s="5">
        <v>34</v>
      </c>
      <c r="B37" s="6">
        <v>2022</v>
      </c>
      <c r="C37" s="6" t="s">
        <v>296</v>
      </c>
      <c r="D37" s="11" t="s">
        <v>79</v>
      </c>
      <c r="E37" s="6">
        <v>15925721808</v>
      </c>
      <c r="F37" s="11" t="s">
        <v>297</v>
      </c>
      <c r="G37" s="6" t="s">
        <v>298</v>
      </c>
      <c r="H37" s="6" t="s">
        <v>299</v>
      </c>
      <c r="I37" s="11">
        <v>2022.05</v>
      </c>
      <c r="J37" s="6" t="s">
        <v>300</v>
      </c>
      <c r="K37" s="11" t="s">
        <v>80</v>
      </c>
      <c r="L37" s="6" t="s">
        <v>297</v>
      </c>
      <c r="M37" s="11">
        <v>32000</v>
      </c>
      <c r="N37" s="6"/>
      <c r="O37" s="11"/>
      <c r="P37" s="6"/>
      <c r="Q37" s="11"/>
      <c r="R37" s="6">
        <v>1600</v>
      </c>
      <c r="S37" s="11">
        <v>622</v>
      </c>
      <c r="T37" s="6">
        <f t="shared" si="0"/>
        <v>29778</v>
      </c>
      <c r="U37" s="6" t="s">
        <v>45</v>
      </c>
    </row>
    <row r="38" spans="1:21" s="1" customFormat="1" ht="36">
      <c r="A38" s="5">
        <v>35</v>
      </c>
      <c r="B38" s="6">
        <v>2022</v>
      </c>
      <c r="C38" s="6" t="s">
        <v>301</v>
      </c>
      <c r="D38" s="11" t="s">
        <v>34</v>
      </c>
      <c r="E38" s="6">
        <v>13306780488</v>
      </c>
      <c r="F38" s="11" t="s">
        <v>302</v>
      </c>
      <c r="G38" s="6" t="s">
        <v>303</v>
      </c>
      <c r="H38" s="6" t="s">
        <v>304</v>
      </c>
      <c r="I38" s="11" t="s">
        <v>305</v>
      </c>
      <c r="J38" s="6" t="s">
        <v>34</v>
      </c>
      <c r="K38" s="11" t="s">
        <v>22</v>
      </c>
      <c r="L38" s="6" t="s">
        <v>302</v>
      </c>
      <c r="M38" s="11">
        <v>10000</v>
      </c>
      <c r="N38" s="6"/>
      <c r="O38" s="11">
        <v>9500</v>
      </c>
      <c r="P38" s="6"/>
      <c r="Q38" s="11"/>
      <c r="R38" s="6">
        <v>500</v>
      </c>
      <c r="S38" s="11"/>
      <c r="T38" s="6">
        <f t="shared" si="0"/>
        <v>0</v>
      </c>
      <c r="U38" s="6" t="s">
        <v>624</v>
      </c>
    </row>
    <row r="39" spans="1:21" s="1" customFormat="1" ht="24">
      <c r="A39" s="5">
        <v>36</v>
      </c>
      <c r="B39" s="6">
        <v>2022</v>
      </c>
      <c r="C39" s="6" t="s">
        <v>306</v>
      </c>
      <c r="D39" s="11" t="s">
        <v>97</v>
      </c>
      <c r="E39" s="6">
        <v>13735960321</v>
      </c>
      <c r="F39" s="11" t="s">
        <v>307</v>
      </c>
      <c r="G39" s="6" t="s">
        <v>308</v>
      </c>
      <c r="H39" s="6" t="s">
        <v>309</v>
      </c>
      <c r="I39" s="11">
        <v>2022.03</v>
      </c>
      <c r="J39" s="6" t="s">
        <v>310</v>
      </c>
      <c r="K39" s="11" t="s">
        <v>311</v>
      </c>
      <c r="L39" s="6" t="s">
        <v>307</v>
      </c>
      <c r="M39" s="11">
        <v>28800</v>
      </c>
      <c r="N39" s="6"/>
      <c r="O39" s="11"/>
      <c r="P39" s="6"/>
      <c r="Q39" s="11"/>
      <c r="R39" s="6">
        <v>1440</v>
      </c>
      <c r="S39" s="11">
        <v>965</v>
      </c>
      <c r="T39" s="6">
        <f t="shared" si="0"/>
        <v>26395</v>
      </c>
      <c r="U39" s="6" t="s">
        <v>45</v>
      </c>
    </row>
    <row r="40" spans="1:21" s="1" customFormat="1" ht="24">
      <c r="A40" s="5">
        <v>37</v>
      </c>
      <c r="B40" s="6">
        <v>2022</v>
      </c>
      <c r="C40" s="6" t="s">
        <v>312</v>
      </c>
      <c r="D40" s="11" t="s">
        <v>40</v>
      </c>
      <c r="E40" s="6">
        <v>13757092116</v>
      </c>
      <c r="F40" s="11" t="s">
        <v>313</v>
      </c>
      <c r="G40" s="6" t="s">
        <v>314</v>
      </c>
      <c r="H40" s="6" t="s">
        <v>315</v>
      </c>
      <c r="I40" s="11" t="s">
        <v>316</v>
      </c>
      <c r="J40" s="6" t="s">
        <v>317</v>
      </c>
      <c r="K40" s="11" t="s">
        <v>318</v>
      </c>
      <c r="L40" s="6" t="s">
        <v>313</v>
      </c>
      <c r="M40" s="11">
        <v>50000</v>
      </c>
      <c r="N40" s="6">
        <v>9360.44</v>
      </c>
      <c r="O40" s="11">
        <v>29278.240000000002</v>
      </c>
      <c r="P40" s="6">
        <v>3655</v>
      </c>
      <c r="Q40" s="11"/>
      <c r="R40" s="6">
        <v>2500</v>
      </c>
      <c r="S40" s="11">
        <v>5206.32</v>
      </c>
      <c r="T40" s="6">
        <f t="shared" si="0"/>
        <v>0</v>
      </c>
      <c r="U40" s="6" t="s">
        <v>624</v>
      </c>
    </row>
    <row r="41" spans="1:21" s="1" customFormat="1" ht="36">
      <c r="A41" s="5">
        <v>38</v>
      </c>
      <c r="B41" s="6">
        <v>2022</v>
      </c>
      <c r="C41" s="6" t="s">
        <v>319</v>
      </c>
      <c r="D41" s="7" t="s">
        <v>69</v>
      </c>
      <c r="E41" s="8">
        <v>18157819960</v>
      </c>
      <c r="F41" s="8" t="s">
        <v>320</v>
      </c>
      <c r="G41" s="7" t="s">
        <v>321</v>
      </c>
      <c r="H41" s="8" t="s">
        <v>322</v>
      </c>
      <c r="I41" s="7">
        <v>2022.04</v>
      </c>
      <c r="J41" s="7" t="s">
        <v>99</v>
      </c>
      <c r="K41" s="7" t="s">
        <v>77</v>
      </c>
      <c r="L41" s="7" t="s">
        <v>320</v>
      </c>
      <c r="M41" s="17">
        <v>159827.18</v>
      </c>
      <c r="N41" s="8"/>
      <c r="O41" s="7">
        <v>151849.99</v>
      </c>
      <c r="P41" s="7"/>
      <c r="Q41" s="8"/>
      <c r="R41" s="7">
        <v>7262.9</v>
      </c>
      <c r="S41" s="7"/>
      <c r="T41" s="6">
        <f t="shared" si="0"/>
        <v>714.29000000000269</v>
      </c>
      <c r="U41" s="6" t="s">
        <v>45</v>
      </c>
    </row>
    <row r="42" spans="1:21" s="1" customFormat="1" ht="24">
      <c r="A42" s="5">
        <v>39</v>
      </c>
      <c r="B42" s="6">
        <v>2022</v>
      </c>
      <c r="C42" s="6" t="s">
        <v>323</v>
      </c>
      <c r="D42" s="11" t="s">
        <v>31</v>
      </c>
      <c r="E42" s="6">
        <v>13754272368</v>
      </c>
      <c r="F42" s="11" t="s">
        <v>324</v>
      </c>
      <c r="G42" s="6" t="s">
        <v>325</v>
      </c>
      <c r="H42" s="6" t="s">
        <v>326</v>
      </c>
      <c r="I42" s="11">
        <v>2022.03</v>
      </c>
      <c r="J42" s="6" t="s">
        <v>327</v>
      </c>
      <c r="K42" s="11" t="s">
        <v>328</v>
      </c>
      <c r="L42" s="6" t="s">
        <v>324</v>
      </c>
      <c r="M42" s="11">
        <v>16000</v>
      </c>
      <c r="N42" s="6"/>
      <c r="O42" s="11">
        <v>8512</v>
      </c>
      <c r="P42" s="6"/>
      <c r="Q42" s="11"/>
      <c r="R42" s="6">
        <v>800</v>
      </c>
      <c r="S42" s="11"/>
      <c r="T42" s="6">
        <f t="shared" si="0"/>
        <v>6688</v>
      </c>
      <c r="U42" s="6" t="s">
        <v>45</v>
      </c>
    </row>
    <row r="43" spans="1:21" s="1" customFormat="1" ht="36">
      <c r="A43" s="5">
        <v>40</v>
      </c>
      <c r="B43" s="6">
        <v>2022</v>
      </c>
      <c r="C43" s="6" t="s">
        <v>329</v>
      </c>
      <c r="D43" s="7" t="s">
        <v>69</v>
      </c>
      <c r="E43" s="8">
        <v>18157819960</v>
      </c>
      <c r="F43" s="8" t="s">
        <v>330</v>
      </c>
      <c r="G43" s="7" t="s">
        <v>331</v>
      </c>
      <c r="H43" s="8" t="s">
        <v>332</v>
      </c>
      <c r="I43" s="7">
        <v>2022.03</v>
      </c>
      <c r="J43" s="7" t="s">
        <v>333</v>
      </c>
      <c r="K43" s="7"/>
      <c r="L43" s="7" t="s">
        <v>330</v>
      </c>
      <c r="M43" s="7">
        <v>97000</v>
      </c>
      <c r="N43" s="8"/>
      <c r="O43" s="7">
        <v>87300</v>
      </c>
      <c r="P43" s="7"/>
      <c r="Q43" s="8"/>
      <c r="R43" s="7">
        <v>9700</v>
      </c>
      <c r="S43" s="11"/>
      <c r="T43" s="6">
        <f t="shared" si="0"/>
        <v>0</v>
      </c>
      <c r="U43" s="6" t="s">
        <v>624</v>
      </c>
    </row>
    <row r="44" spans="1:21" s="1" customFormat="1" ht="24">
      <c r="A44" s="5">
        <v>41</v>
      </c>
      <c r="B44" s="6">
        <v>2022</v>
      </c>
      <c r="C44" s="6" t="s">
        <v>334</v>
      </c>
      <c r="D44" s="11" t="s">
        <v>97</v>
      </c>
      <c r="E44" s="6">
        <v>13735960321</v>
      </c>
      <c r="F44" s="11" t="s">
        <v>335</v>
      </c>
      <c r="G44" s="6" t="s">
        <v>336</v>
      </c>
      <c r="H44" s="6" t="s">
        <v>309</v>
      </c>
      <c r="I44" s="11">
        <v>2022.03</v>
      </c>
      <c r="J44" s="6" t="s">
        <v>97</v>
      </c>
      <c r="K44" s="11" t="s">
        <v>311</v>
      </c>
      <c r="L44" s="6" t="s">
        <v>335</v>
      </c>
      <c r="M44" s="11">
        <v>33330</v>
      </c>
      <c r="N44" s="6"/>
      <c r="O44" s="11">
        <v>30647</v>
      </c>
      <c r="P44" s="6"/>
      <c r="Q44" s="11"/>
      <c r="R44" s="6">
        <v>1666.5</v>
      </c>
      <c r="S44" s="11">
        <v>1016</v>
      </c>
      <c r="T44" s="6">
        <f t="shared" si="0"/>
        <v>0.5</v>
      </c>
      <c r="U44" s="6" t="s">
        <v>45</v>
      </c>
    </row>
    <row r="45" spans="1:21" s="1" customFormat="1" ht="24">
      <c r="A45" s="5">
        <v>42</v>
      </c>
      <c r="B45" s="6">
        <v>2022</v>
      </c>
      <c r="C45" s="6" t="s">
        <v>337</v>
      </c>
      <c r="D45" s="11" t="s">
        <v>21</v>
      </c>
      <c r="E45" s="6">
        <v>13957085798</v>
      </c>
      <c r="F45" s="11" t="s">
        <v>59</v>
      </c>
      <c r="G45" s="6" t="s">
        <v>338</v>
      </c>
      <c r="H45" s="6" t="s">
        <v>339</v>
      </c>
      <c r="I45" s="11">
        <v>2022.06</v>
      </c>
      <c r="J45" s="6" t="s">
        <v>340</v>
      </c>
      <c r="K45" s="11" t="s">
        <v>341</v>
      </c>
      <c r="L45" s="6" t="s">
        <v>59</v>
      </c>
      <c r="M45" s="11">
        <v>500000</v>
      </c>
      <c r="N45" s="6"/>
      <c r="O45" s="11">
        <v>202000</v>
      </c>
      <c r="P45" s="6"/>
      <c r="Q45" s="11"/>
      <c r="R45" s="6">
        <v>18000</v>
      </c>
      <c r="S45" s="11">
        <v>51776</v>
      </c>
      <c r="T45" s="6">
        <f t="shared" si="0"/>
        <v>228224</v>
      </c>
      <c r="U45" s="6" t="s">
        <v>624</v>
      </c>
    </row>
    <row r="46" spans="1:21" s="1" customFormat="1" ht="48">
      <c r="A46" s="5">
        <v>43</v>
      </c>
      <c r="B46" s="6">
        <v>2022</v>
      </c>
      <c r="C46" s="6" t="s">
        <v>342</v>
      </c>
      <c r="D46" s="11" t="s">
        <v>52</v>
      </c>
      <c r="E46" s="6">
        <v>15857808601</v>
      </c>
      <c r="F46" s="11" t="s">
        <v>89</v>
      </c>
      <c r="G46" s="6" t="s">
        <v>343</v>
      </c>
      <c r="H46" s="6" t="s">
        <v>344</v>
      </c>
      <c r="I46" s="11">
        <v>2022.05</v>
      </c>
      <c r="J46" s="6" t="s">
        <v>345</v>
      </c>
      <c r="K46" s="11" t="s">
        <v>346</v>
      </c>
      <c r="L46" s="6" t="s">
        <v>89</v>
      </c>
      <c r="M46" s="11">
        <v>40000</v>
      </c>
      <c r="N46" s="6">
        <v>2980</v>
      </c>
      <c r="O46" s="11">
        <v>6400</v>
      </c>
      <c r="P46" s="6"/>
      <c r="Q46" s="11"/>
      <c r="R46" s="6">
        <v>2000</v>
      </c>
      <c r="S46" s="11">
        <v>28620</v>
      </c>
      <c r="T46" s="6">
        <f t="shared" si="0"/>
        <v>0</v>
      </c>
      <c r="U46" s="6" t="s">
        <v>624</v>
      </c>
    </row>
    <row r="47" spans="1:21" s="1" customFormat="1" ht="36">
      <c r="A47" s="5">
        <v>44</v>
      </c>
      <c r="B47" s="6">
        <v>2022</v>
      </c>
      <c r="C47" s="6" t="s">
        <v>347</v>
      </c>
      <c r="D47" s="11" t="s">
        <v>95</v>
      </c>
      <c r="E47" s="6">
        <v>13905787706</v>
      </c>
      <c r="F47" s="11" t="s">
        <v>348</v>
      </c>
      <c r="G47" s="6" t="s">
        <v>96</v>
      </c>
      <c r="H47" s="6" t="s">
        <v>349</v>
      </c>
      <c r="I47" s="11" t="s">
        <v>350</v>
      </c>
      <c r="J47" s="6" t="s">
        <v>351</v>
      </c>
      <c r="K47" s="11" t="s">
        <v>22</v>
      </c>
      <c r="L47" s="6" t="s">
        <v>348</v>
      </c>
      <c r="M47" s="11">
        <v>228300</v>
      </c>
      <c r="N47" s="6">
        <v>37500</v>
      </c>
      <c r="O47" s="11">
        <v>12000</v>
      </c>
      <c r="P47" s="6"/>
      <c r="Q47" s="11">
        <v>178115.1</v>
      </c>
      <c r="R47" s="6">
        <v>684.9</v>
      </c>
      <c r="S47" s="11"/>
      <c r="T47" s="6">
        <v>0</v>
      </c>
      <c r="U47" s="6" t="s">
        <v>624</v>
      </c>
    </row>
    <row r="48" spans="1:21" s="1" customFormat="1" ht="36">
      <c r="A48" s="5">
        <v>45</v>
      </c>
      <c r="B48" s="6">
        <v>2022</v>
      </c>
      <c r="C48" s="6" t="s">
        <v>352</v>
      </c>
      <c r="D48" s="11" t="s">
        <v>58</v>
      </c>
      <c r="E48" s="6">
        <v>13625883170</v>
      </c>
      <c r="F48" s="11" t="s">
        <v>59</v>
      </c>
      <c r="G48" s="6" t="s">
        <v>353</v>
      </c>
      <c r="H48" s="6" t="s">
        <v>354</v>
      </c>
      <c r="I48" s="11" t="s">
        <v>355</v>
      </c>
      <c r="J48" s="6" t="s">
        <v>60</v>
      </c>
      <c r="K48" s="11" t="s">
        <v>61</v>
      </c>
      <c r="L48" s="6" t="s">
        <v>59</v>
      </c>
      <c r="M48" s="11">
        <v>44000</v>
      </c>
      <c r="N48" s="6"/>
      <c r="O48" s="11">
        <v>38400</v>
      </c>
      <c r="P48" s="6">
        <v>3400</v>
      </c>
      <c r="Q48" s="11"/>
      <c r="R48" s="6">
        <v>2200</v>
      </c>
      <c r="S48" s="11"/>
      <c r="T48" s="6">
        <f t="shared" si="0"/>
        <v>0</v>
      </c>
      <c r="U48" s="6" t="s">
        <v>624</v>
      </c>
    </row>
    <row r="49" spans="1:21" s="1" customFormat="1" ht="24">
      <c r="A49" s="5">
        <v>46</v>
      </c>
      <c r="B49" s="6">
        <v>2022</v>
      </c>
      <c r="C49" s="6" t="s">
        <v>356</v>
      </c>
      <c r="D49" s="11" t="s">
        <v>50</v>
      </c>
      <c r="E49" s="6">
        <v>13735904896</v>
      </c>
      <c r="F49" s="11" t="s">
        <v>357</v>
      </c>
      <c r="G49" s="6" t="s">
        <v>94</v>
      </c>
      <c r="H49" s="6" t="s">
        <v>358</v>
      </c>
      <c r="I49" s="11">
        <v>2022.07</v>
      </c>
      <c r="J49" s="6" t="s">
        <v>68</v>
      </c>
      <c r="K49" s="11" t="s">
        <v>359</v>
      </c>
      <c r="L49" s="6" t="s">
        <v>357</v>
      </c>
      <c r="M49" s="11">
        <v>40000</v>
      </c>
      <c r="N49" s="6"/>
      <c r="O49" s="11">
        <v>33560.199999999997</v>
      </c>
      <c r="P49" s="6"/>
      <c r="Q49" s="11"/>
      <c r="R49" s="6">
        <v>3339.8</v>
      </c>
      <c r="S49" s="11">
        <v>3100</v>
      </c>
      <c r="T49" s="6">
        <f t="shared" si="0"/>
        <v>0</v>
      </c>
      <c r="U49" s="6" t="s">
        <v>624</v>
      </c>
    </row>
    <row r="50" spans="1:21" s="1" customFormat="1" ht="24">
      <c r="A50" s="5">
        <v>47</v>
      </c>
      <c r="B50" s="6">
        <v>2022</v>
      </c>
      <c r="C50" s="6" t="s">
        <v>360</v>
      </c>
      <c r="D50" s="11" t="s">
        <v>50</v>
      </c>
      <c r="E50" s="6">
        <v>13735904896</v>
      </c>
      <c r="F50" s="11" t="s">
        <v>357</v>
      </c>
      <c r="G50" s="6" t="s">
        <v>94</v>
      </c>
      <c r="H50" s="6" t="s">
        <v>358</v>
      </c>
      <c r="I50" s="11">
        <v>2022.07</v>
      </c>
      <c r="J50" s="6" t="s">
        <v>68</v>
      </c>
      <c r="K50" s="11" t="s">
        <v>361</v>
      </c>
      <c r="L50" s="6" t="s">
        <v>357</v>
      </c>
      <c r="M50" s="11">
        <v>40000</v>
      </c>
      <c r="N50" s="6"/>
      <c r="O50" s="11">
        <v>27730.2</v>
      </c>
      <c r="P50" s="6"/>
      <c r="Q50" s="11"/>
      <c r="R50" s="6">
        <v>3339.8</v>
      </c>
      <c r="S50" s="11">
        <v>8930</v>
      </c>
      <c r="T50" s="6">
        <f t="shared" si="0"/>
        <v>0</v>
      </c>
      <c r="U50" s="6" t="s">
        <v>624</v>
      </c>
    </row>
    <row r="51" spans="1:21" s="1" customFormat="1" ht="24">
      <c r="A51" s="5">
        <v>48</v>
      </c>
      <c r="B51" s="6">
        <v>2022</v>
      </c>
      <c r="C51" s="6" t="s">
        <v>362</v>
      </c>
      <c r="D51" s="11" t="s">
        <v>291</v>
      </c>
      <c r="E51" s="6">
        <v>13735916601</v>
      </c>
      <c r="F51" s="11" t="s">
        <v>363</v>
      </c>
      <c r="G51" s="6" t="s">
        <v>364</v>
      </c>
      <c r="H51" s="6" t="s">
        <v>365</v>
      </c>
      <c r="I51" s="11">
        <v>2022.05</v>
      </c>
      <c r="J51" s="6" t="s">
        <v>366</v>
      </c>
      <c r="K51" s="11" t="s">
        <v>627</v>
      </c>
      <c r="L51" s="6" t="s">
        <v>363</v>
      </c>
      <c r="M51" s="11">
        <v>38000</v>
      </c>
      <c r="N51" s="6"/>
      <c r="O51" s="11">
        <v>19520</v>
      </c>
      <c r="P51" s="6"/>
      <c r="Q51" s="11"/>
      <c r="R51" s="6">
        <v>1900</v>
      </c>
      <c r="S51" s="11">
        <v>13720</v>
      </c>
      <c r="T51" s="6">
        <f t="shared" si="0"/>
        <v>2860</v>
      </c>
      <c r="U51" s="6" t="s">
        <v>45</v>
      </c>
    </row>
    <row r="52" spans="1:21" s="1" customFormat="1" ht="36">
      <c r="A52" s="5">
        <v>49</v>
      </c>
      <c r="B52" s="6">
        <v>2022</v>
      </c>
      <c r="C52" s="6" t="s">
        <v>367</v>
      </c>
      <c r="D52" s="11" t="s">
        <v>63</v>
      </c>
      <c r="E52" s="6">
        <v>13754251160</v>
      </c>
      <c r="F52" s="11" t="s">
        <v>64</v>
      </c>
      <c r="G52" s="6" t="s">
        <v>368</v>
      </c>
      <c r="H52" s="6" t="s">
        <v>369</v>
      </c>
      <c r="I52" s="11" t="s">
        <v>370</v>
      </c>
      <c r="J52" s="6" t="s">
        <v>371</v>
      </c>
      <c r="K52" s="11" t="s">
        <v>372</v>
      </c>
      <c r="L52" s="6" t="s">
        <v>64</v>
      </c>
      <c r="M52" s="11">
        <v>208000</v>
      </c>
      <c r="N52" s="6">
        <v>804</v>
      </c>
      <c r="O52" s="11">
        <v>3600</v>
      </c>
      <c r="P52" s="6">
        <v>2477.8000000000002</v>
      </c>
      <c r="Q52" s="11"/>
      <c r="R52" s="6">
        <v>6240</v>
      </c>
      <c r="S52" s="11" t="s">
        <v>373</v>
      </c>
      <c r="T52" s="6">
        <v>0</v>
      </c>
      <c r="U52" s="6" t="s">
        <v>624</v>
      </c>
    </row>
    <row r="53" spans="1:21" s="1" customFormat="1" ht="24">
      <c r="A53" s="5">
        <v>50</v>
      </c>
      <c r="B53" s="6">
        <v>2022</v>
      </c>
      <c r="C53" s="6" t="s">
        <v>374</v>
      </c>
      <c r="D53" s="11" t="s">
        <v>375</v>
      </c>
      <c r="E53" s="6">
        <v>13606696562</v>
      </c>
      <c r="F53" s="11" t="s">
        <v>376</v>
      </c>
      <c r="G53" s="6" t="s">
        <v>377</v>
      </c>
      <c r="H53" s="6" t="s">
        <v>378</v>
      </c>
      <c r="I53" s="11" t="s">
        <v>379</v>
      </c>
      <c r="J53" s="6" t="s">
        <v>380</v>
      </c>
      <c r="K53" s="11" t="s">
        <v>381</v>
      </c>
      <c r="L53" s="6" t="s">
        <v>376</v>
      </c>
      <c r="M53" s="11">
        <v>150000</v>
      </c>
      <c r="N53" s="6">
        <v>1150</v>
      </c>
      <c r="O53" s="11">
        <v>60660.24</v>
      </c>
      <c r="P53" s="6">
        <v>13288</v>
      </c>
      <c r="Q53" s="11">
        <v>7839</v>
      </c>
      <c r="R53" s="6">
        <v>7500</v>
      </c>
      <c r="S53" s="11">
        <v>655.34</v>
      </c>
      <c r="T53" s="6">
        <f t="shared" si="0"/>
        <v>58907.420000000013</v>
      </c>
      <c r="U53" s="6" t="s">
        <v>624</v>
      </c>
    </row>
    <row r="54" spans="1:21" s="1" customFormat="1" ht="24">
      <c r="A54" s="5">
        <v>51</v>
      </c>
      <c r="B54" s="6">
        <v>2022</v>
      </c>
      <c r="C54" s="6" t="s">
        <v>382</v>
      </c>
      <c r="D54" s="11" t="s">
        <v>375</v>
      </c>
      <c r="E54" s="6">
        <v>13606696562</v>
      </c>
      <c r="F54" s="11" t="s">
        <v>376</v>
      </c>
      <c r="G54" s="6" t="s">
        <v>377</v>
      </c>
      <c r="H54" s="6" t="s">
        <v>378</v>
      </c>
      <c r="I54" s="11" t="s">
        <v>379</v>
      </c>
      <c r="J54" s="6" t="s">
        <v>383</v>
      </c>
      <c r="K54" s="11" t="s">
        <v>384</v>
      </c>
      <c r="L54" s="6" t="s">
        <v>376</v>
      </c>
      <c r="M54" s="11">
        <v>150000</v>
      </c>
      <c r="N54" s="6">
        <v>920</v>
      </c>
      <c r="O54" s="11">
        <v>48000</v>
      </c>
      <c r="P54" s="6">
        <v>24737</v>
      </c>
      <c r="Q54" s="11">
        <v>8050</v>
      </c>
      <c r="R54" s="6">
        <v>7500</v>
      </c>
      <c r="S54" s="11">
        <v>655.34</v>
      </c>
      <c r="T54" s="6">
        <f t="shared" si="0"/>
        <v>60137.66</v>
      </c>
      <c r="U54" s="6" t="s">
        <v>624</v>
      </c>
    </row>
    <row r="55" spans="1:21" s="1" customFormat="1" ht="36">
      <c r="A55" s="5">
        <v>52</v>
      </c>
      <c r="B55" s="6">
        <v>2022</v>
      </c>
      <c r="C55" s="6" t="s">
        <v>385</v>
      </c>
      <c r="D55" s="11" t="s">
        <v>261</v>
      </c>
      <c r="E55" s="6">
        <v>13625883120</v>
      </c>
      <c r="F55" s="11" t="s">
        <v>386</v>
      </c>
      <c r="G55" s="6" t="s">
        <v>387</v>
      </c>
      <c r="H55" s="6" t="s">
        <v>388</v>
      </c>
      <c r="I55" s="11" t="s">
        <v>389</v>
      </c>
      <c r="J55" s="6" t="s">
        <v>390</v>
      </c>
      <c r="K55" s="11" t="s">
        <v>391</v>
      </c>
      <c r="L55" s="6" t="s">
        <v>386</v>
      </c>
      <c r="M55" s="11">
        <v>357280</v>
      </c>
      <c r="N55" s="6"/>
      <c r="O55" s="11">
        <v>121000</v>
      </c>
      <c r="P55" s="6">
        <v>68846.66</v>
      </c>
      <c r="Q55" s="11"/>
      <c r="R55" s="6">
        <v>10718.4</v>
      </c>
      <c r="S55" s="11">
        <v>11968.88</v>
      </c>
      <c r="T55" s="6">
        <f t="shared" si="0"/>
        <v>144746.06</v>
      </c>
      <c r="U55" s="6" t="s">
        <v>624</v>
      </c>
    </row>
    <row r="56" spans="1:21" s="1" customFormat="1" ht="59.1" customHeight="1">
      <c r="A56" s="5">
        <v>53</v>
      </c>
      <c r="B56" s="6">
        <v>2022</v>
      </c>
      <c r="C56" s="6" t="s">
        <v>392</v>
      </c>
      <c r="D56" s="11" t="s">
        <v>41</v>
      </c>
      <c r="E56" s="6">
        <v>1366550322</v>
      </c>
      <c r="F56" s="11" t="s">
        <v>393</v>
      </c>
      <c r="G56" s="6" t="s">
        <v>394</v>
      </c>
      <c r="H56" s="6" t="s">
        <v>395</v>
      </c>
      <c r="I56" s="11" t="s">
        <v>396</v>
      </c>
      <c r="J56" s="6" t="s">
        <v>397</v>
      </c>
      <c r="K56" s="18" t="s">
        <v>398</v>
      </c>
      <c r="L56" s="6" t="s">
        <v>393</v>
      </c>
      <c r="M56" s="11">
        <v>170000</v>
      </c>
      <c r="N56" s="6">
        <v>21079.94</v>
      </c>
      <c r="O56" s="11">
        <v>89000</v>
      </c>
      <c r="P56" s="6">
        <v>1994.8</v>
      </c>
      <c r="Q56" s="11"/>
      <c r="R56" s="6">
        <v>8500</v>
      </c>
      <c r="S56" s="11">
        <v>20742.72</v>
      </c>
      <c r="T56" s="6">
        <f t="shared" si="0"/>
        <v>28682.539999999994</v>
      </c>
      <c r="U56" s="6" t="s">
        <v>624</v>
      </c>
    </row>
    <row r="57" spans="1:21" s="1" customFormat="1" ht="24">
      <c r="A57" s="5">
        <v>54</v>
      </c>
      <c r="B57" s="6">
        <v>2022</v>
      </c>
      <c r="C57" s="6" t="s">
        <v>399</v>
      </c>
      <c r="D57" s="11" t="s">
        <v>29</v>
      </c>
      <c r="E57" s="6">
        <v>15728966510</v>
      </c>
      <c r="F57" s="11" t="s">
        <v>400</v>
      </c>
      <c r="G57" s="6" t="s">
        <v>401</v>
      </c>
      <c r="H57" s="6" t="s">
        <v>344</v>
      </c>
      <c r="I57" s="11">
        <v>2022.05</v>
      </c>
      <c r="J57" s="6" t="s">
        <v>402</v>
      </c>
      <c r="K57" s="11" t="s">
        <v>403</v>
      </c>
      <c r="L57" s="6" t="s">
        <v>400</v>
      </c>
      <c r="M57" s="11">
        <v>48000</v>
      </c>
      <c r="N57" s="6"/>
      <c r="O57" s="11">
        <v>39400</v>
      </c>
      <c r="P57" s="6">
        <v>500</v>
      </c>
      <c r="Q57" s="11"/>
      <c r="R57" s="6">
        <v>2400</v>
      </c>
      <c r="S57" s="11">
        <v>5607.77</v>
      </c>
      <c r="T57" s="6">
        <f t="shared" si="0"/>
        <v>92.229999999999563</v>
      </c>
      <c r="U57" s="6" t="s">
        <v>624</v>
      </c>
    </row>
    <row r="58" spans="1:21" s="1" customFormat="1" ht="48">
      <c r="A58" s="5">
        <v>55</v>
      </c>
      <c r="B58" s="6">
        <v>2022</v>
      </c>
      <c r="C58" s="6" t="s">
        <v>404</v>
      </c>
      <c r="D58" s="11" t="s">
        <v>41</v>
      </c>
      <c r="E58" s="6">
        <v>1366550322</v>
      </c>
      <c r="F58" s="11" t="s">
        <v>49</v>
      </c>
      <c r="G58" s="6" t="s">
        <v>86</v>
      </c>
      <c r="H58" s="6" t="s">
        <v>405</v>
      </c>
      <c r="I58" s="11" t="s">
        <v>406</v>
      </c>
      <c r="J58" s="6" t="s">
        <v>407</v>
      </c>
      <c r="K58" s="18" t="s">
        <v>408</v>
      </c>
      <c r="L58" s="6" t="s">
        <v>49</v>
      </c>
      <c r="M58" s="11">
        <v>148000</v>
      </c>
      <c r="N58" s="6"/>
      <c r="O58" s="11">
        <v>87000</v>
      </c>
      <c r="P58" s="6"/>
      <c r="Q58" s="11"/>
      <c r="R58" s="6">
        <v>7400</v>
      </c>
      <c r="S58" s="11">
        <v>16242.63</v>
      </c>
      <c r="T58" s="6">
        <f t="shared" si="0"/>
        <v>37357.370000000003</v>
      </c>
      <c r="U58" s="6" t="s">
        <v>624</v>
      </c>
    </row>
    <row r="59" spans="1:21" s="1" customFormat="1" ht="24">
      <c r="A59" s="5">
        <v>56</v>
      </c>
      <c r="B59" s="6">
        <v>2022</v>
      </c>
      <c r="C59" s="6" t="s">
        <v>409</v>
      </c>
      <c r="D59" s="11" t="s">
        <v>50</v>
      </c>
      <c r="E59" s="6">
        <v>13735904896</v>
      </c>
      <c r="F59" s="11" t="s">
        <v>410</v>
      </c>
      <c r="G59" s="6" t="s">
        <v>411</v>
      </c>
      <c r="H59" s="6" t="s">
        <v>358</v>
      </c>
      <c r="I59" s="11">
        <v>2022.07</v>
      </c>
      <c r="J59" s="6" t="s">
        <v>68</v>
      </c>
      <c r="K59" s="11" t="s">
        <v>412</v>
      </c>
      <c r="L59" s="6" t="s">
        <v>410</v>
      </c>
      <c r="M59" s="11">
        <v>5000</v>
      </c>
      <c r="N59" s="6"/>
      <c r="O59" s="11">
        <v>3219.53</v>
      </c>
      <c r="P59" s="6"/>
      <c r="Q59" s="11"/>
      <c r="R59" s="6">
        <v>417.47</v>
      </c>
      <c r="S59" s="11">
        <v>1363</v>
      </c>
      <c r="T59" s="6">
        <f t="shared" si="0"/>
        <v>0</v>
      </c>
      <c r="U59" s="6" t="s">
        <v>624</v>
      </c>
    </row>
    <row r="60" spans="1:21" s="1" customFormat="1" ht="48">
      <c r="A60" s="5">
        <v>57</v>
      </c>
      <c r="B60" s="6">
        <v>2022</v>
      </c>
      <c r="C60" s="6" t="s">
        <v>413</v>
      </c>
      <c r="D60" s="11" t="s">
        <v>43</v>
      </c>
      <c r="E60" s="6">
        <v>13957049658</v>
      </c>
      <c r="F60" s="11" t="s">
        <v>87</v>
      </c>
      <c r="G60" s="6" t="s">
        <v>54</v>
      </c>
      <c r="H60" s="6" t="s">
        <v>414</v>
      </c>
      <c r="I60" s="11">
        <v>2022.04</v>
      </c>
      <c r="J60" s="6" t="s">
        <v>43</v>
      </c>
      <c r="K60" s="11" t="s">
        <v>44</v>
      </c>
      <c r="L60" s="6" t="s">
        <v>87</v>
      </c>
      <c r="M60" s="11">
        <v>4200</v>
      </c>
      <c r="N60" s="6"/>
      <c r="O60" s="11">
        <v>1610</v>
      </c>
      <c r="P60" s="6">
        <v>2250</v>
      </c>
      <c r="Q60" s="11"/>
      <c r="R60" s="6">
        <v>340</v>
      </c>
      <c r="S60" s="11"/>
      <c r="T60" s="6">
        <f t="shared" si="0"/>
        <v>0</v>
      </c>
      <c r="U60" s="6" t="s">
        <v>45</v>
      </c>
    </row>
    <row r="61" spans="1:21" s="1" customFormat="1" ht="48">
      <c r="A61" s="5">
        <v>58</v>
      </c>
      <c r="B61" s="6">
        <v>2022</v>
      </c>
      <c r="C61" s="6" t="s">
        <v>415</v>
      </c>
      <c r="D61" s="11" t="s">
        <v>416</v>
      </c>
      <c r="E61" s="6">
        <v>15157820305</v>
      </c>
      <c r="F61" s="11" t="s">
        <v>417</v>
      </c>
      <c r="G61" s="6" t="s">
        <v>418</v>
      </c>
      <c r="H61" s="6" t="s">
        <v>419</v>
      </c>
      <c r="I61" s="11" t="s">
        <v>420</v>
      </c>
      <c r="J61" s="6" t="s">
        <v>421</v>
      </c>
      <c r="K61" s="11" t="s">
        <v>422</v>
      </c>
      <c r="L61" s="6" t="s">
        <v>417</v>
      </c>
      <c r="M61" s="11">
        <v>12000</v>
      </c>
      <c r="N61" s="6"/>
      <c r="O61" s="11">
        <v>11000</v>
      </c>
      <c r="P61" s="6"/>
      <c r="Q61" s="11"/>
      <c r="R61" s="6">
        <v>600</v>
      </c>
      <c r="S61" s="11">
        <v>400</v>
      </c>
      <c r="T61" s="6">
        <f t="shared" si="0"/>
        <v>0</v>
      </c>
      <c r="U61" s="6" t="s">
        <v>624</v>
      </c>
    </row>
    <row r="62" spans="1:21" s="1" customFormat="1" ht="24">
      <c r="A62" s="5">
        <v>59</v>
      </c>
      <c r="B62" s="6">
        <v>2022</v>
      </c>
      <c r="C62" s="6" t="s">
        <v>423</v>
      </c>
      <c r="D62" s="11" t="s">
        <v>424</v>
      </c>
      <c r="E62" s="6">
        <v>15925729585</v>
      </c>
      <c r="F62" s="11" t="s">
        <v>425</v>
      </c>
      <c r="G62" s="6" t="s">
        <v>426</v>
      </c>
      <c r="H62" s="6" t="s">
        <v>427</v>
      </c>
      <c r="I62" s="11" t="s">
        <v>428</v>
      </c>
      <c r="J62" s="6" t="s">
        <v>429</v>
      </c>
      <c r="K62" s="11" t="s">
        <v>430</v>
      </c>
      <c r="L62" s="6" t="s">
        <v>425</v>
      </c>
      <c r="M62" s="11">
        <v>100000</v>
      </c>
      <c r="N62" s="6"/>
      <c r="O62" s="11">
        <v>86651</v>
      </c>
      <c r="P62" s="6"/>
      <c r="Q62" s="11"/>
      <c r="R62" s="6">
        <v>5000</v>
      </c>
      <c r="S62" s="11">
        <v>8349</v>
      </c>
      <c r="T62" s="6">
        <v>0</v>
      </c>
      <c r="U62" s="6" t="s">
        <v>624</v>
      </c>
    </row>
    <row r="63" spans="1:21" s="1" customFormat="1" ht="48">
      <c r="A63" s="5">
        <v>60</v>
      </c>
      <c r="B63" s="6">
        <v>2022</v>
      </c>
      <c r="C63" s="6" t="s">
        <v>431</v>
      </c>
      <c r="D63" s="9" t="s">
        <v>32</v>
      </c>
      <c r="E63" s="10">
        <v>13884352682</v>
      </c>
      <c r="F63" s="10" t="s">
        <v>90</v>
      </c>
      <c r="G63" s="9" t="s">
        <v>91</v>
      </c>
      <c r="H63" s="15" t="s">
        <v>432</v>
      </c>
      <c r="I63" s="11" t="s">
        <v>433</v>
      </c>
      <c r="J63" s="9" t="s">
        <v>434</v>
      </c>
      <c r="K63" s="19" t="s">
        <v>435</v>
      </c>
      <c r="L63" s="9" t="s">
        <v>90</v>
      </c>
      <c r="M63" s="9">
        <v>200000</v>
      </c>
      <c r="N63" s="10"/>
      <c r="O63" s="9">
        <v>114567.62</v>
      </c>
      <c r="P63" s="9"/>
      <c r="Q63" s="10"/>
      <c r="R63" s="9">
        <v>10000</v>
      </c>
      <c r="S63" s="9">
        <v>71387.820000000007</v>
      </c>
      <c r="T63" s="6">
        <f t="shared" si="0"/>
        <v>4044.5599999999977</v>
      </c>
      <c r="U63" s="6" t="s">
        <v>45</v>
      </c>
    </row>
    <row r="64" spans="1:21" s="1" customFormat="1" ht="36">
      <c r="A64" s="5">
        <v>61</v>
      </c>
      <c r="B64" s="6">
        <v>2022</v>
      </c>
      <c r="C64" s="6" t="s">
        <v>436</v>
      </c>
      <c r="D64" s="11" t="s">
        <v>84</v>
      </c>
      <c r="E64" s="6">
        <v>17858173887</v>
      </c>
      <c r="F64" s="11" t="s">
        <v>437</v>
      </c>
      <c r="G64" s="6" t="s">
        <v>438</v>
      </c>
      <c r="H64" s="6" t="s">
        <v>439</v>
      </c>
      <c r="I64" s="11" t="s">
        <v>440</v>
      </c>
      <c r="J64" s="6" t="s">
        <v>84</v>
      </c>
      <c r="K64" s="11" t="s">
        <v>77</v>
      </c>
      <c r="L64" s="6" t="s">
        <v>437</v>
      </c>
      <c r="M64" s="11">
        <v>31500</v>
      </c>
      <c r="N64" s="6">
        <v>4576</v>
      </c>
      <c r="O64" s="11">
        <v>16700</v>
      </c>
      <c r="P64" s="6" t="s">
        <v>65</v>
      </c>
      <c r="Q64" s="11"/>
      <c r="R64" s="6">
        <v>1575</v>
      </c>
      <c r="S64" s="11">
        <v>8649</v>
      </c>
      <c r="T64" s="6">
        <v>0</v>
      </c>
      <c r="U64" s="6" t="s">
        <v>45</v>
      </c>
    </row>
    <row r="65" spans="1:21" s="1" customFormat="1" ht="24">
      <c r="A65" s="5">
        <v>62</v>
      </c>
      <c r="B65" s="6">
        <v>2022</v>
      </c>
      <c r="C65" s="6" t="s">
        <v>441</v>
      </c>
      <c r="D65" s="11" t="s">
        <v>53</v>
      </c>
      <c r="E65" s="6">
        <v>13884326900</v>
      </c>
      <c r="F65" s="11" t="s">
        <v>442</v>
      </c>
      <c r="G65" s="6" t="s">
        <v>443</v>
      </c>
      <c r="H65" s="6" t="s">
        <v>344</v>
      </c>
      <c r="I65" s="11" t="s">
        <v>444</v>
      </c>
      <c r="J65" s="6" t="s">
        <v>445</v>
      </c>
      <c r="K65" s="11" t="s">
        <v>55</v>
      </c>
      <c r="L65" s="6" t="s">
        <v>442</v>
      </c>
      <c r="M65" s="11">
        <v>6000</v>
      </c>
      <c r="N65" s="6"/>
      <c r="O65" s="11">
        <f>M65-R65-S65</f>
        <v>5568</v>
      </c>
      <c r="P65" s="6"/>
      <c r="Q65" s="11"/>
      <c r="R65" s="6">
        <f>M65*0.05</f>
        <v>300</v>
      </c>
      <c r="S65" s="11">
        <v>132</v>
      </c>
      <c r="T65" s="6">
        <f t="shared" si="0"/>
        <v>0</v>
      </c>
      <c r="U65" s="6" t="s">
        <v>45</v>
      </c>
    </row>
    <row r="66" spans="1:21" s="1" customFormat="1" ht="24">
      <c r="A66" s="5">
        <v>63</v>
      </c>
      <c r="B66" s="6">
        <v>2022</v>
      </c>
      <c r="C66" s="6" t="s">
        <v>446</v>
      </c>
      <c r="D66" s="11" t="s">
        <v>447</v>
      </c>
      <c r="E66" s="6">
        <v>15168032716</v>
      </c>
      <c r="F66" s="11" t="s">
        <v>448</v>
      </c>
      <c r="G66" s="6" t="s">
        <v>449</v>
      </c>
      <c r="H66" s="6" t="s">
        <v>450</v>
      </c>
      <c r="I66" s="11" t="s">
        <v>451</v>
      </c>
      <c r="J66" s="6" t="s">
        <v>447</v>
      </c>
      <c r="K66" s="11" t="s">
        <v>452</v>
      </c>
      <c r="L66" s="6" t="s">
        <v>448</v>
      </c>
      <c r="M66" s="11">
        <v>16000</v>
      </c>
      <c r="N66" s="6"/>
      <c r="O66" s="11">
        <v>10000</v>
      </c>
      <c r="P66" s="6">
        <v>2000</v>
      </c>
      <c r="Q66" s="11"/>
      <c r="R66" s="6">
        <v>800</v>
      </c>
      <c r="S66" s="11">
        <v>3200</v>
      </c>
      <c r="T66" s="6">
        <f t="shared" si="0"/>
        <v>0</v>
      </c>
      <c r="U66" s="6" t="s">
        <v>623</v>
      </c>
    </row>
    <row r="67" spans="1:21" s="1" customFormat="1" ht="24">
      <c r="A67" s="5">
        <v>64</v>
      </c>
      <c r="B67" s="6">
        <v>2022</v>
      </c>
      <c r="C67" s="6" t="s">
        <v>453</v>
      </c>
      <c r="D67" s="11" t="s">
        <v>40</v>
      </c>
      <c r="E67" s="6">
        <v>13757092116</v>
      </c>
      <c r="F67" s="11" t="s">
        <v>454</v>
      </c>
      <c r="G67" s="6" t="s">
        <v>455</v>
      </c>
      <c r="H67" s="6" t="s">
        <v>456</v>
      </c>
      <c r="I67" s="11" t="s">
        <v>457</v>
      </c>
      <c r="J67" s="6" t="s">
        <v>458</v>
      </c>
      <c r="K67" s="11" t="s">
        <v>459</v>
      </c>
      <c r="L67" s="6" t="s">
        <v>49</v>
      </c>
      <c r="M67" s="11">
        <v>59477</v>
      </c>
      <c r="N67" s="6"/>
      <c r="O67" s="11">
        <v>34896.76</v>
      </c>
      <c r="P67" s="6">
        <v>4394.2</v>
      </c>
      <c r="Q67" s="11"/>
      <c r="R67" s="6">
        <v>2973.85</v>
      </c>
      <c r="S67" s="11">
        <v>17212.189999999999</v>
      </c>
      <c r="T67" s="6">
        <f t="shared" si="0"/>
        <v>0</v>
      </c>
      <c r="U67" s="6" t="s">
        <v>45</v>
      </c>
    </row>
    <row r="68" spans="1:21" s="1" customFormat="1" ht="36">
      <c r="A68" s="5">
        <v>65</v>
      </c>
      <c r="B68" s="6">
        <v>2022</v>
      </c>
      <c r="C68" s="6" t="s">
        <v>460</v>
      </c>
      <c r="D68" s="11" t="s">
        <v>40</v>
      </c>
      <c r="E68" s="6">
        <v>13757092116</v>
      </c>
      <c r="F68" s="11" t="s">
        <v>49</v>
      </c>
      <c r="G68" s="6" t="s">
        <v>83</v>
      </c>
      <c r="H68" s="6" t="s">
        <v>461</v>
      </c>
      <c r="I68" s="11" t="s">
        <v>462</v>
      </c>
      <c r="J68" s="6" t="s">
        <v>463</v>
      </c>
      <c r="K68" s="11" t="s">
        <v>464</v>
      </c>
      <c r="L68" s="6" t="s">
        <v>49</v>
      </c>
      <c r="M68" s="11">
        <v>181000</v>
      </c>
      <c r="N68" s="6"/>
      <c r="O68" s="11">
        <v>28000</v>
      </c>
      <c r="P68" s="6">
        <v>4262</v>
      </c>
      <c r="Q68" s="11">
        <v>60000</v>
      </c>
      <c r="R68" s="6">
        <v>9050</v>
      </c>
      <c r="S68" s="11">
        <v>42983</v>
      </c>
      <c r="T68" s="6">
        <f t="shared" si="0"/>
        <v>36705</v>
      </c>
      <c r="U68" s="6" t="s">
        <v>45</v>
      </c>
    </row>
    <row r="69" spans="1:21" s="1" customFormat="1" ht="36">
      <c r="A69" s="5">
        <v>66</v>
      </c>
      <c r="B69" s="6">
        <v>2022</v>
      </c>
      <c r="C69" s="6" t="s">
        <v>465</v>
      </c>
      <c r="D69" s="11" t="s">
        <v>88</v>
      </c>
      <c r="E69" s="6">
        <v>13606690267</v>
      </c>
      <c r="F69" s="11" t="s">
        <v>466</v>
      </c>
      <c r="G69" s="6" t="s">
        <v>467</v>
      </c>
      <c r="H69" s="6" t="s">
        <v>468</v>
      </c>
      <c r="I69" s="11" t="s">
        <v>469</v>
      </c>
      <c r="J69" s="6" t="s">
        <v>126</v>
      </c>
      <c r="K69" s="11" t="s">
        <v>77</v>
      </c>
      <c r="L69" s="6" t="s">
        <v>470</v>
      </c>
      <c r="M69" s="11">
        <v>50000</v>
      </c>
      <c r="N69" s="6"/>
      <c r="O69" s="11">
        <v>45825</v>
      </c>
      <c r="P69" s="6"/>
      <c r="Q69" s="11"/>
      <c r="R69" s="6">
        <v>2500</v>
      </c>
      <c r="S69" s="11">
        <v>1675</v>
      </c>
      <c r="T69" s="6">
        <f t="shared" ref="T69:T98" si="1">M69-N69-O69-P69-Q69-R69-S69</f>
        <v>0</v>
      </c>
      <c r="U69" s="6" t="s">
        <v>624</v>
      </c>
    </row>
    <row r="70" spans="1:21" s="1" customFormat="1" ht="36">
      <c r="A70" s="5">
        <v>67</v>
      </c>
      <c r="B70" s="6">
        <v>2022</v>
      </c>
      <c r="C70" s="6" t="s">
        <v>471</v>
      </c>
      <c r="D70" s="11" t="s">
        <v>84</v>
      </c>
      <c r="E70" s="6">
        <v>17858173887</v>
      </c>
      <c r="F70" s="11" t="s">
        <v>466</v>
      </c>
      <c r="G70" s="6" t="s">
        <v>467</v>
      </c>
      <c r="H70" s="6" t="s">
        <v>472</v>
      </c>
      <c r="I70" s="11" t="s">
        <v>473</v>
      </c>
      <c r="J70" s="6" t="s">
        <v>126</v>
      </c>
      <c r="K70" s="11" t="s">
        <v>77</v>
      </c>
      <c r="L70" s="6" t="s">
        <v>470</v>
      </c>
      <c r="M70" s="11">
        <v>120000</v>
      </c>
      <c r="N70" s="6">
        <v>1425</v>
      </c>
      <c r="O70" s="11">
        <v>100600</v>
      </c>
      <c r="P70" s="6">
        <v>5550</v>
      </c>
      <c r="Q70" s="11"/>
      <c r="R70" s="6">
        <v>6000</v>
      </c>
      <c r="S70" s="11">
        <v>6425</v>
      </c>
      <c r="T70" s="6">
        <f t="shared" si="1"/>
        <v>0</v>
      </c>
      <c r="U70" s="6" t="s">
        <v>624</v>
      </c>
    </row>
    <row r="71" spans="1:21" s="1" customFormat="1" ht="48">
      <c r="A71" s="5">
        <v>68</v>
      </c>
      <c r="B71" s="6">
        <v>2022</v>
      </c>
      <c r="C71" s="6" t="s">
        <v>474</v>
      </c>
      <c r="D71" s="11" t="s">
        <v>40</v>
      </c>
      <c r="E71" s="6">
        <v>13757092116</v>
      </c>
      <c r="F71" s="11" t="s">
        <v>475</v>
      </c>
      <c r="G71" s="6" t="s">
        <v>476</v>
      </c>
      <c r="H71" s="6" t="s">
        <v>477</v>
      </c>
      <c r="I71" s="11" t="s">
        <v>478</v>
      </c>
      <c r="J71" s="6" t="s">
        <v>479</v>
      </c>
      <c r="K71" s="11" t="s">
        <v>459</v>
      </c>
      <c r="L71" s="6" t="s">
        <v>475</v>
      </c>
      <c r="M71" s="11">
        <v>89500</v>
      </c>
      <c r="N71" s="6"/>
      <c r="O71" s="11">
        <v>25650</v>
      </c>
      <c r="P71" s="6">
        <v>3475</v>
      </c>
      <c r="Q71" s="11"/>
      <c r="R71" s="6">
        <v>4475</v>
      </c>
      <c r="S71" s="11">
        <v>55900</v>
      </c>
      <c r="T71" s="6">
        <f t="shared" si="1"/>
        <v>0</v>
      </c>
      <c r="U71" s="6" t="s">
        <v>45</v>
      </c>
    </row>
    <row r="72" spans="1:21" s="1" customFormat="1" ht="60">
      <c r="A72" s="5">
        <v>69</v>
      </c>
      <c r="B72" s="6">
        <v>2022</v>
      </c>
      <c r="C72" s="6" t="s">
        <v>480</v>
      </c>
      <c r="D72" s="11" t="s">
        <v>70</v>
      </c>
      <c r="E72" s="6">
        <v>13735969832</v>
      </c>
      <c r="F72" s="11" t="s">
        <v>481</v>
      </c>
      <c r="G72" s="6" t="s">
        <v>482</v>
      </c>
      <c r="H72" s="6" t="s">
        <v>85</v>
      </c>
      <c r="I72" s="11">
        <v>2021.08</v>
      </c>
      <c r="J72" s="6" t="s">
        <v>483</v>
      </c>
      <c r="K72" s="11" t="s">
        <v>484</v>
      </c>
      <c r="L72" s="6" t="s">
        <v>481</v>
      </c>
      <c r="M72" s="11">
        <v>43000</v>
      </c>
      <c r="N72" s="6" t="s">
        <v>65</v>
      </c>
      <c r="O72" s="11"/>
      <c r="P72" s="6"/>
      <c r="Q72" s="11"/>
      <c r="R72" s="6">
        <v>2150</v>
      </c>
      <c r="S72" s="11"/>
      <c r="T72" s="6">
        <v>40850</v>
      </c>
      <c r="U72" s="6" t="s">
        <v>624</v>
      </c>
    </row>
    <row r="73" spans="1:21" s="1" customFormat="1" ht="36">
      <c r="A73" s="5">
        <v>70</v>
      </c>
      <c r="B73" s="6">
        <v>2022</v>
      </c>
      <c r="C73" s="6" t="s">
        <v>485</v>
      </c>
      <c r="D73" s="7" t="s">
        <v>69</v>
      </c>
      <c r="E73" s="8">
        <v>18157819960</v>
      </c>
      <c r="F73" s="8" t="s">
        <v>486</v>
      </c>
      <c r="G73" s="7" t="s">
        <v>487</v>
      </c>
      <c r="H73" s="8" t="s">
        <v>488</v>
      </c>
      <c r="I73" s="7" t="s">
        <v>489</v>
      </c>
      <c r="J73" s="7" t="s">
        <v>99</v>
      </c>
      <c r="K73" s="7" t="s">
        <v>77</v>
      </c>
      <c r="L73" s="7" t="s">
        <v>486</v>
      </c>
      <c r="M73" s="7">
        <v>56400</v>
      </c>
      <c r="N73" s="8"/>
      <c r="O73" s="7">
        <v>53580</v>
      </c>
      <c r="P73" s="7"/>
      <c r="Q73" s="8"/>
      <c r="R73" s="7">
        <v>2820</v>
      </c>
      <c r="S73" s="7"/>
      <c r="T73" s="6">
        <f t="shared" si="1"/>
        <v>0</v>
      </c>
      <c r="U73" s="6" t="s">
        <v>623</v>
      </c>
    </row>
    <row r="74" spans="1:21" s="1" customFormat="1" ht="36">
      <c r="A74" s="5">
        <v>71</v>
      </c>
      <c r="B74" s="6">
        <v>2022</v>
      </c>
      <c r="C74" s="6" t="s">
        <v>490</v>
      </c>
      <c r="D74" s="11" t="s">
        <v>39</v>
      </c>
      <c r="E74" s="6">
        <v>13857066328</v>
      </c>
      <c r="F74" s="11" t="s">
        <v>491</v>
      </c>
      <c r="G74" s="6" t="s">
        <v>492</v>
      </c>
      <c r="H74" s="6" t="s">
        <v>493</v>
      </c>
      <c r="I74" s="11">
        <v>2022.08</v>
      </c>
      <c r="J74" s="6" t="s">
        <v>494</v>
      </c>
      <c r="K74" s="11" t="s">
        <v>495</v>
      </c>
      <c r="L74" s="6" t="s">
        <v>491</v>
      </c>
      <c r="M74" s="11">
        <v>60000</v>
      </c>
      <c r="N74" s="6"/>
      <c r="O74" s="11">
        <v>30000</v>
      </c>
      <c r="P74" s="6"/>
      <c r="Q74" s="11"/>
      <c r="R74" s="6">
        <v>3000</v>
      </c>
      <c r="S74" s="11"/>
      <c r="T74" s="6">
        <f t="shared" si="1"/>
        <v>27000</v>
      </c>
      <c r="U74" s="6" t="s">
        <v>624</v>
      </c>
    </row>
    <row r="75" spans="1:21" s="1" customFormat="1" ht="24">
      <c r="A75" s="5">
        <v>72</v>
      </c>
      <c r="B75" s="6">
        <v>2022</v>
      </c>
      <c r="C75" s="6" t="s">
        <v>496</v>
      </c>
      <c r="D75" s="11" t="s">
        <v>497</v>
      </c>
      <c r="E75" s="6">
        <v>18167081860</v>
      </c>
      <c r="F75" s="11" t="s">
        <v>498</v>
      </c>
      <c r="G75" s="6" t="s">
        <v>499</v>
      </c>
      <c r="H75" s="6" t="s">
        <v>500</v>
      </c>
      <c r="I75" s="20" t="s">
        <v>501</v>
      </c>
      <c r="J75" s="6" t="s">
        <v>497</v>
      </c>
      <c r="K75" s="11" t="s">
        <v>80</v>
      </c>
      <c r="L75" s="6" t="s">
        <v>498</v>
      </c>
      <c r="M75" s="11">
        <v>18000</v>
      </c>
      <c r="N75" s="6"/>
      <c r="O75" s="11">
        <v>1000</v>
      </c>
      <c r="P75" s="6">
        <v>4600</v>
      </c>
      <c r="Q75" s="11"/>
      <c r="R75" s="6">
        <v>900</v>
      </c>
      <c r="S75" s="11"/>
      <c r="T75" s="6">
        <f t="shared" si="1"/>
        <v>11500</v>
      </c>
      <c r="U75" s="6" t="s">
        <v>624</v>
      </c>
    </row>
    <row r="76" spans="1:21" s="1" customFormat="1" ht="36">
      <c r="A76" s="5">
        <v>73</v>
      </c>
      <c r="B76" s="6">
        <v>2022</v>
      </c>
      <c r="C76" s="6" t="s">
        <v>502</v>
      </c>
      <c r="D76" s="11" t="s">
        <v>503</v>
      </c>
      <c r="E76" s="6">
        <v>15906422133</v>
      </c>
      <c r="F76" s="11" t="s">
        <v>504</v>
      </c>
      <c r="G76" s="6"/>
      <c r="H76" s="6" t="s">
        <v>500</v>
      </c>
      <c r="I76" s="11">
        <v>2022.12</v>
      </c>
      <c r="J76" s="6" t="s">
        <v>503</v>
      </c>
      <c r="K76" s="11" t="s">
        <v>505</v>
      </c>
      <c r="L76" s="6" t="s">
        <v>504</v>
      </c>
      <c r="M76" s="11">
        <v>10000</v>
      </c>
      <c r="N76" s="6"/>
      <c r="O76" s="11"/>
      <c r="P76" s="6"/>
      <c r="Q76" s="11"/>
      <c r="R76" s="6">
        <v>500</v>
      </c>
      <c r="S76" s="11">
        <v>300</v>
      </c>
      <c r="T76" s="6">
        <f t="shared" si="1"/>
        <v>9200</v>
      </c>
      <c r="U76" s="6" t="s">
        <v>624</v>
      </c>
    </row>
    <row r="77" spans="1:21" s="1" customFormat="1" ht="24">
      <c r="A77" s="5">
        <v>74</v>
      </c>
      <c r="B77" s="6">
        <v>2022</v>
      </c>
      <c r="C77" s="6" t="s">
        <v>81</v>
      </c>
      <c r="D77" s="11" t="s">
        <v>506</v>
      </c>
      <c r="E77" s="6">
        <v>15925726438</v>
      </c>
      <c r="F77" s="11" t="s">
        <v>56</v>
      </c>
      <c r="G77" s="6" t="s">
        <v>57</v>
      </c>
      <c r="H77" s="6" t="s">
        <v>51</v>
      </c>
      <c r="I77" s="11">
        <v>2022.05</v>
      </c>
      <c r="J77" s="11" t="s">
        <v>506</v>
      </c>
      <c r="K77" s="21" t="s">
        <v>507</v>
      </c>
      <c r="L77" s="6" t="s">
        <v>56</v>
      </c>
      <c r="M77" s="11">
        <v>50000</v>
      </c>
      <c r="N77" s="6"/>
      <c r="O77" s="11"/>
      <c r="P77" s="6"/>
      <c r="Q77" s="11"/>
      <c r="R77" s="6">
        <v>2500</v>
      </c>
      <c r="S77" s="11"/>
      <c r="T77" s="6">
        <f t="shared" si="1"/>
        <v>47500</v>
      </c>
      <c r="U77" s="6" t="s">
        <v>45</v>
      </c>
    </row>
    <row r="78" spans="1:21" s="1" customFormat="1" ht="24">
      <c r="A78" s="5">
        <v>75</v>
      </c>
      <c r="B78" s="6">
        <v>2022</v>
      </c>
      <c r="C78" s="6" t="s">
        <v>508</v>
      </c>
      <c r="D78" s="11" t="s">
        <v>37</v>
      </c>
      <c r="E78" s="6">
        <v>13884385550</v>
      </c>
      <c r="F78" s="11" t="s">
        <v>509</v>
      </c>
      <c r="G78" s="6" t="s">
        <v>510</v>
      </c>
      <c r="H78" s="6" t="s">
        <v>511</v>
      </c>
      <c r="I78" s="11" t="s">
        <v>512</v>
      </c>
      <c r="J78" s="6" t="s">
        <v>513</v>
      </c>
      <c r="K78" s="11" t="s">
        <v>38</v>
      </c>
      <c r="L78" s="6" t="s">
        <v>509</v>
      </c>
      <c r="M78" s="11">
        <v>25000</v>
      </c>
      <c r="N78" s="6"/>
      <c r="O78" s="11">
        <v>6400</v>
      </c>
      <c r="P78" s="6"/>
      <c r="Q78" s="11"/>
      <c r="R78" s="6">
        <v>1250</v>
      </c>
      <c r="S78" s="11">
        <v>5337.38</v>
      </c>
      <c r="T78" s="6">
        <f t="shared" si="1"/>
        <v>12012.619999999999</v>
      </c>
      <c r="U78" s="6" t="s">
        <v>45</v>
      </c>
    </row>
    <row r="79" spans="1:21" s="1" customFormat="1" ht="36">
      <c r="A79" s="5">
        <v>76</v>
      </c>
      <c r="B79" s="6">
        <v>2022</v>
      </c>
      <c r="C79" s="6" t="s">
        <v>514</v>
      </c>
      <c r="D79" s="11" t="s">
        <v>92</v>
      </c>
      <c r="E79" s="6">
        <v>13757869081</v>
      </c>
      <c r="F79" s="11" t="s">
        <v>78</v>
      </c>
      <c r="G79" s="6" t="s">
        <v>72</v>
      </c>
      <c r="H79" s="6" t="s">
        <v>515</v>
      </c>
      <c r="I79" s="11" t="s">
        <v>516</v>
      </c>
      <c r="J79" s="6" t="s">
        <v>517</v>
      </c>
      <c r="K79" s="11" t="s">
        <v>518</v>
      </c>
      <c r="L79" s="6" t="s">
        <v>78</v>
      </c>
      <c r="M79" s="11">
        <v>25000</v>
      </c>
      <c r="N79" s="6"/>
      <c r="O79" s="11">
        <v>6260</v>
      </c>
      <c r="P79" s="6"/>
      <c r="Q79" s="11"/>
      <c r="R79" s="6">
        <v>1250</v>
      </c>
      <c r="S79" s="11">
        <v>837.38</v>
      </c>
      <c r="T79" s="6">
        <f t="shared" si="1"/>
        <v>16652.62</v>
      </c>
      <c r="U79" s="6" t="s">
        <v>624</v>
      </c>
    </row>
    <row r="80" spans="1:21" s="1" customFormat="1" ht="36">
      <c r="A80" s="5">
        <v>77</v>
      </c>
      <c r="B80" s="6">
        <v>2022</v>
      </c>
      <c r="C80" s="6" t="s">
        <v>519</v>
      </c>
      <c r="D80" s="11" t="s">
        <v>520</v>
      </c>
      <c r="E80" s="6">
        <v>15925730699</v>
      </c>
      <c r="F80" s="11" t="s">
        <v>521</v>
      </c>
      <c r="G80" s="6" t="s">
        <v>522</v>
      </c>
      <c r="H80" s="6" t="s">
        <v>523</v>
      </c>
      <c r="I80" s="11" t="s">
        <v>524</v>
      </c>
      <c r="J80" s="6" t="s">
        <v>525</v>
      </c>
      <c r="K80" s="11" t="s">
        <v>526</v>
      </c>
      <c r="L80" s="6" t="s">
        <v>521</v>
      </c>
      <c r="M80" s="11">
        <v>10000</v>
      </c>
      <c r="N80" s="6"/>
      <c r="O80" s="11"/>
      <c r="P80" s="6"/>
      <c r="Q80" s="11"/>
      <c r="R80" s="6">
        <v>500</v>
      </c>
      <c r="S80" s="11">
        <v>334.95</v>
      </c>
      <c r="T80" s="6">
        <f t="shared" si="1"/>
        <v>9165.0499999999993</v>
      </c>
      <c r="U80" s="6" t="s">
        <v>45</v>
      </c>
    </row>
    <row r="81" spans="1:21" s="1" customFormat="1" ht="36">
      <c r="A81" s="5">
        <v>78</v>
      </c>
      <c r="B81" s="6">
        <v>2022</v>
      </c>
      <c r="C81" s="6" t="s">
        <v>527</v>
      </c>
      <c r="D81" s="11" t="s">
        <v>30</v>
      </c>
      <c r="E81" s="6">
        <v>13867086019</v>
      </c>
      <c r="F81" s="11" t="s">
        <v>528</v>
      </c>
      <c r="G81" s="6" t="s">
        <v>529</v>
      </c>
      <c r="H81" s="6" t="s">
        <v>530</v>
      </c>
      <c r="I81" s="11">
        <v>2022.09</v>
      </c>
      <c r="J81" s="6" t="s">
        <v>531</v>
      </c>
      <c r="K81" s="11" t="s">
        <v>532</v>
      </c>
      <c r="L81" s="6" t="s">
        <v>400</v>
      </c>
      <c r="M81" s="11">
        <v>104000</v>
      </c>
      <c r="N81" s="6"/>
      <c r="O81" s="11">
        <v>11600</v>
      </c>
      <c r="P81" s="6"/>
      <c r="Q81" s="11"/>
      <c r="R81" s="6">
        <v>5200</v>
      </c>
      <c r="S81" s="11">
        <v>45904.2</v>
      </c>
      <c r="T81" s="6">
        <f t="shared" si="1"/>
        <v>41295.800000000003</v>
      </c>
      <c r="U81" s="6" t="s">
        <v>623</v>
      </c>
    </row>
    <row r="82" spans="1:21" s="1" customFormat="1" ht="24">
      <c r="A82" s="5">
        <v>79</v>
      </c>
      <c r="B82" s="6">
        <v>2022</v>
      </c>
      <c r="C82" s="6" t="s">
        <v>533</v>
      </c>
      <c r="D82" s="11" t="s">
        <v>534</v>
      </c>
      <c r="E82" s="6">
        <v>18357879467</v>
      </c>
      <c r="F82" s="11" t="s">
        <v>535</v>
      </c>
      <c r="G82" s="6" t="s">
        <v>536</v>
      </c>
      <c r="H82" s="6" t="s">
        <v>537</v>
      </c>
      <c r="I82" s="11" t="s">
        <v>538</v>
      </c>
      <c r="J82" s="6" t="s">
        <v>539</v>
      </c>
      <c r="K82" s="11" t="s">
        <v>540</v>
      </c>
      <c r="L82" s="6" t="s">
        <v>535</v>
      </c>
      <c r="M82" s="11">
        <v>56000</v>
      </c>
      <c r="N82" s="6"/>
      <c r="O82" s="11">
        <v>53200</v>
      </c>
      <c r="P82" s="6"/>
      <c r="Q82" s="11"/>
      <c r="R82" s="6">
        <v>2800</v>
      </c>
      <c r="S82" s="11"/>
      <c r="T82" s="6">
        <f t="shared" si="1"/>
        <v>0</v>
      </c>
      <c r="U82" s="6" t="s">
        <v>623</v>
      </c>
    </row>
    <row r="83" spans="1:21" s="1" customFormat="1" ht="36">
      <c r="A83" s="5">
        <v>80</v>
      </c>
      <c r="B83" s="6">
        <v>2022</v>
      </c>
      <c r="C83" s="6" t="s">
        <v>541</v>
      </c>
      <c r="D83" s="11" t="s">
        <v>542</v>
      </c>
      <c r="E83" s="6">
        <v>18057800578</v>
      </c>
      <c r="F83" s="11" t="s">
        <v>543</v>
      </c>
      <c r="G83" s="6" t="s">
        <v>544</v>
      </c>
      <c r="H83" s="6" t="s">
        <v>545</v>
      </c>
      <c r="I83" s="11">
        <v>2022.11</v>
      </c>
      <c r="J83" s="6" t="s">
        <v>546</v>
      </c>
      <c r="K83" s="11" t="s">
        <v>547</v>
      </c>
      <c r="L83" s="6" t="s">
        <v>543</v>
      </c>
      <c r="M83" s="11">
        <v>10000</v>
      </c>
      <c r="N83" s="6"/>
      <c r="O83" s="11"/>
      <c r="P83" s="6"/>
      <c r="Q83" s="11"/>
      <c r="R83" s="6">
        <v>500</v>
      </c>
      <c r="S83" s="11"/>
      <c r="T83" s="6">
        <f t="shared" si="1"/>
        <v>9500</v>
      </c>
      <c r="U83" s="6" t="s">
        <v>624</v>
      </c>
    </row>
    <row r="84" spans="1:21" s="1" customFormat="1" ht="112.5" customHeight="1">
      <c r="A84" s="5">
        <v>81</v>
      </c>
      <c r="B84" s="6">
        <v>2022</v>
      </c>
      <c r="C84" s="6" t="s">
        <v>548</v>
      </c>
      <c r="D84" s="11" t="s">
        <v>41</v>
      </c>
      <c r="E84" s="6">
        <v>1366550322</v>
      </c>
      <c r="F84" s="11" t="s">
        <v>49</v>
      </c>
      <c r="G84" s="6" t="s">
        <v>549</v>
      </c>
      <c r="H84" s="6" t="s">
        <v>550</v>
      </c>
      <c r="I84" s="11" t="s">
        <v>551</v>
      </c>
      <c r="J84" s="6" t="s">
        <v>552</v>
      </c>
      <c r="K84" s="18" t="s">
        <v>553</v>
      </c>
      <c r="L84" s="6" t="s">
        <v>49</v>
      </c>
      <c r="M84" s="11">
        <v>490000</v>
      </c>
      <c r="N84" s="6">
        <v>15749</v>
      </c>
      <c r="O84" s="11">
        <v>97500</v>
      </c>
      <c r="P84" s="6"/>
      <c r="Q84" s="11"/>
      <c r="R84" s="6">
        <v>14700</v>
      </c>
      <c r="S84" s="11">
        <v>22764.47</v>
      </c>
      <c r="T84" s="6">
        <f t="shared" si="1"/>
        <v>339286.53</v>
      </c>
      <c r="U84" s="6" t="s">
        <v>624</v>
      </c>
    </row>
    <row r="85" spans="1:21" s="1" customFormat="1" ht="24">
      <c r="A85" s="5">
        <v>82</v>
      </c>
      <c r="B85" s="6">
        <v>2022</v>
      </c>
      <c r="C85" s="6" t="s">
        <v>554</v>
      </c>
      <c r="D85" s="11" t="s">
        <v>39</v>
      </c>
      <c r="E85" s="6">
        <v>13857066328</v>
      </c>
      <c r="F85" s="11" t="s">
        <v>187</v>
      </c>
      <c r="G85" s="6" t="s">
        <v>188</v>
      </c>
      <c r="H85" s="6" t="s">
        <v>555</v>
      </c>
      <c r="I85" s="11">
        <v>2022.11</v>
      </c>
      <c r="J85" s="6" t="s">
        <v>556</v>
      </c>
      <c r="K85" s="11" t="s">
        <v>557</v>
      </c>
      <c r="L85" s="6" t="s">
        <v>187</v>
      </c>
      <c r="M85" s="11">
        <v>42000</v>
      </c>
      <c r="N85" s="6"/>
      <c r="O85" s="11">
        <v>7893.2</v>
      </c>
      <c r="P85" s="6"/>
      <c r="Q85" s="11"/>
      <c r="R85" s="6">
        <v>2100</v>
      </c>
      <c r="S85" s="11">
        <v>30600</v>
      </c>
      <c r="T85" s="6">
        <f t="shared" si="1"/>
        <v>1406.8000000000029</v>
      </c>
      <c r="U85" s="6" t="s">
        <v>45</v>
      </c>
    </row>
    <row r="86" spans="1:21" s="1" customFormat="1" ht="24">
      <c r="A86" s="5">
        <v>83</v>
      </c>
      <c r="B86" s="6">
        <v>2022</v>
      </c>
      <c r="C86" s="6" t="s">
        <v>558</v>
      </c>
      <c r="D86" s="11" t="s">
        <v>35</v>
      </c>
      <c r="E86" s="6">
        <v>13957076396</v>
      </c>
      <c r="F86" s="11" t="s">
        <v>559</v>
      </c>
      <c r="G86" s="6" t="s">
        <v>560</v>
      </c>
      <c r="H86" s="6" t="s">
        <v>561</v>
      </c>
      <c r="I86" s="20" t="s">
        <v>501</v>
      </c>
      <c r="J86" s="6" t="s">
        <v>35</v>
      </c>
      <c r="K86" s="11" t="s">
        <v>36</v>
      </c>
      <c r="L86" s="6" t="s">
        <v>559</v>
      </c>
      <c r="M86" s="11">
        <v>35000</v>
      </c>
      <c r="N86" s="6"/>
      <c r="O86" s="11"/>
      <c r="P86" s="6"/>
      <c r="Q86" s="11"/>
      <c r="R86" s="6">
        <v>1750</v>
      </c>
      <c r="S86" s="11"/>
      <c r="T86" s="6">
        <f t="shared" si="1"/>
        <v>33250</v>
      </c>
      <c r="U86" s="6" t="s">
        <v>45</v>
      </c>
    </row>
    <row r="87" spans="1:21" s="1" customFormat="1" ht="36">
      <c r="A87" s="5">
        <v>84</v>
      </c>
      <c r="B87" s="6">
        <v>2022</v>
      </c>
      <c r="C87" s="6" t="s">
        <v>562</v>
      </c>
      <c r="D87" s="11" t="s">
        <v>47</v>
      </c>
      <c r="E87" s="6">
        <v>13957081398</v>
      </c>
      <c r="F87" s="11" t="s">
        <v>563</v>
      </c>
      <c r="G87" s="6" t="s">
        <v>564</v>
      </c>
      <c r="H87" s="6" t="s">
        <v>51</v>
      </c>
      <c r="I87" s="11">
        <v>2022.05</v>
      </c>
      <c r="J87" s="6" t="s">
        <v>565</v>
      </c>
      <c r="K87" s="11" t="s">
        <v>48</v>
      </c>
      <c r="L87" s="6" t="s">
        <v>566</v>
      </c>
      <c r="M87" s="11">
        <v>50000</v>
      </c>
      <c r="N87" s="6"/>
      <c r="O87" s="11">
        <v>45825.35</v>
      </c>
      <c r="P87" s="6"/>
      <c r="Q87" s="11"/>
      <c r="R87" s="6">
        <v>2500</v>
      </c>
      <c r="S87" s="11">
        <v>1674.65</v>
      </c>
      <c r="T87" s="6">
        <f t="shared" si="1"/>
        <v>0</v>
      </c>
      <c r="U87" s="6" t="s">
        <v>624</v>
      </c>
    </row>
    <row r="88" spans="1:21" s="1" customFormat="1" ht="48">
      <c r="A88" s="5">
        <v>85</v>
      </c>
      <c r="B88" s="6">
        <v>2022</v>
      </c>
      <c r="C88" s="6" t="s">
        <v>567</v>
      </c>
      <c r="D88" s="11" t="s">
        <v>53</v>
      </c>
      <c r="E88" s="6">
        <v>13884326900</v>
      </c>
      <c r="F88" s="11" t="s">
        <v>568</v>
      </c>
      <c r="G88" s="6" t="s">
        <v>569</v>
      </c>
      <c r="H88" s="6" t="s">
        <v>570</v>
      </c>
      <c r="I88" s="11" t="s">
        <v>571</v>
      </c>
      <c r="J88" s="6" t="s">
        <v>445</v>
      </c>
      <c r="K88" s="11" t="s">
        <v>55</v>
      </c>
      <c r="L88" s="6" t="s">
        <v>568</v>
      </c>
      <c r="M88" s="11">
        <v>8740</v>
      </c>
      <c r="N88" s="6"/>
      <c r="O88" s="11">
        <f>M88-R88-S88</f>
        <v>8111</v>
      </c>
      <c r="P88" s="6"/>
      <c r="Q88" s="11"/>
      <c r="R88" s="6">
        <f>M88*0.05</f>
        <v>437</v>
      </c>
      <c r="S88" s="11">
        <v>192</v>
      </c>
      <c r="T88" s="6">
        <f t="shared" si="1"/>
        <v>0</v>
      </c>
      <c r="U88" s="6" t="s">
        <v>45</v>
      </c>
    </row>
    <row r="89" spans="1:21" s="1" customFormat="1" ht="24">
      <c r="A89" s="5">
        <v>86</v>
      </c>
      <c r="B89" s="6">
        <v>2022</v>
      </c>
      <c r="C89" s="6" t="s">
        <v>572</v>
      </c>
      <c r="D89" s="11" t="s">
        <v>53</v>
      </c>
      <c r="E89" s="6">
        <v>13884326900</v>
      </c>
      <c r="F89" s="11" t="s">
        <v>573</v>
      </c>
      <c r="G89" s="6" t="s">
        <v>443</v>
      </c>
      <c r="H89" s="6" t="s">
        <v>570</v>
      </c>
      <c r="I89" s="11" t="s">
        <v>571</v>
      </c>
      <c r="J89" s="6" t="s">
        <v>445</v>
      </c>
      <c r="K89" s="11" t="s">
        <v>55</v>
      </c>
      <c r="L89" s="6" t="s">
        <v>573</v>
      </c>
      <c r="M89" s="11">
        <v>6600</v>
      </c>
      <c r="N89" s="6"/>
      <c r="O89" s="11">
        <f>M89-R89-S89</f>
        <v>6125</v>
      </c>
      <c r="P89" s="6"/>
      <c r="Q89" s="11"/>
      <c r="R89" s="6">
        <f>M89*0.05</f>
        <v>330</v>
      </c>
      <c r="S89" s="11">
        <v>145</v>
      </c>
      <c r="T89" s="6">
        <f t="shared" si="1"/>
        <v>0</v>
      </c>
      <c r="U89" s="6" t="s">
        <v>45</v>
      </c>
    </row>
    <row r="90" spans="1:21" s="1" customFormat="1" ht="36">
      <c r="A90" s="5">
        <v>87</v>
      </c>
      <c r="B90" s="6">
        <v>2022</v>
      </c>
      <c r="C90" s="6" t="s">
        <v>574</v>
      </c>
      <c r="D90" s="11" t="s">
        <v>575</v>
      </c>
      <c r="E90" s="6">
        <v>13372385250</v>
      </c>
      <c r="F90" s="11" t="s">
        <v>576</v>
      </c>
      <c r="G90" s="6" t="s">
        <v>577</v>
      </c>
      <c r="H90" s="6" t="s">
        <v>570</v>
      </c>
      <c r="I90" s="11" t="s">
        <v>578</v>
      </c>
      <c r="J90" s="6" t="s">
        <v>579</v>
      </c>
      <c r="K90" s="11" t="s">
        <v>55</v>
      </c>
      <c r="L90" s="6" t="s">
        <v>576</v>
      </c>
      <c r="M90" s="11">
        <v>29900</v>
      </c>
      <c r="N90" s="6"/>
      <c r="O90" s="11">
        <v>27403.5</v>
      </c>
      <c r="P90" s="6"/>
      <c r="Q90" s="11"/>
      <c r="R90" s="6">
        <v>1495</v>
      </c>
      <c r="S90" s="11">
        <v>1001.5</v>
      </c>
      <c r="T90" s="6">
        <f t="shared" si="1"/>
        <v>0</v>
      </c>
      <c r="U90" s="6" t="s">
        <v>45</v>
      </c>
    </row>
    <row r="91" spans="1:21" s="1" customFormat="1" ht="24">
      <c r="A91" s="5">
        <v>88</v>
      </c>
      <c r="B91" s="6">
        <v>2022</v>
      </c>
      <c r="C91" s="6" t="s">
        <v>580</v>
      </c>
      <c r="D91" s="11" t="s">
        <v>581</v>
      </c>
      <c r="E91" s="6">
        <v>13575376696</v>
      </c>
      <c r="F91" s="11" t="s">
        <v>582</v>
      </c>
      <c r="G91" s="6" t="s">
        <v>583</v>
      </c>
      <c r="H91" s="6" t="s">
        <v>584</v>
      </c>
      <c r="I91" s="11">
        <v>44494</v>
      </c>
      <c r="J91" s="6" t="s">
        <v>581</v>
      </c>
      <c r="K91" s="11" t="s">
        <v>585</v>
      </c>
      <c r="L91" s="6" t="s">
        <v>582</v>
      </c>
      <c r="M91" s="11">
        <v>30000</v>
      </c>
      <c r="N91" s="6"/>
      <c r="O91" s="11"/>
      <c r="P91" s="6"/>
      <c r="Q91" s="11"/>
      <c r="R91" s="6">
        <v>1500</v>
      </c>
      <c r="S91" s="11"/>
      <c r="T91" s="6">
        <f t="shared" si="1"/>
        <v>28500</v>
      </c>
      <c r="U91" s="6" t="s">
        <v>624</v>
      </c>
    </row>
    <row r="92" spans="1:21" s="1" customFormat="1" ht="24">
      <c r="A92" s="5">
        <v>89</v>
      </c>
      <c r="B92" s="6">
        <v>2022</v>
      </c>
      <c r="C92" s="6" t="s">
        <v>586</v>
      </c>
      <c r="D92" s="11" t="s">
        <v>98</v>
      </c>
      <c r="E92" s="6">
        <v>18868832059</v>
      </c>
      <c r="F92" s="11" t="s">
        <v>587</v>
      </c>
      <c r="G92" s="6" t="s">
        <v>588</v>
      </c>
      <c r="H92" s="6" t="s">
        <v>589</v>
      </c>
      <c r="I92" s="11" t="s">
        <v>590</v>
      </c>
      <c r="J92" s="6" t="s">
        <v>591</v>
      </c>
      <c r="K92" s="11" t="s">
        <v>592</v>
      </c>
      <c r="L92" s="6" t="s">
        <v>587</v>
      </c>
      <c r="M92" s="11">
        <v>20000</v>
      </c>
      <c r="N92" s="6"/>
      <c r="O92" s="11">
        <v>18330.099999999999</v>
      </c>
      <c r="P92" s="6"/>
      <c r="Q92" s="11"/>
      <c r="R92" s="6">
        <v>1000</v>
      </c>
      <c r="S92" s="11">
        <v>669.9</v>
      </c>
      <c r="T92" s="6">
        <v>0</v>
      </c>
      <c r="U92" s="6" t="s">
        <v>624</v>
      </c>
    </row>
    <row r="93" spans="1:21" s="1" customFormat="1" ht="24">
      <c r="A93" s="5">
        <v>90</v>
      </c>
      <c r="B93" s="6">
        <v>2022</v>
      </c>
      <c r="C93" s="6" t="s">
        <v>593</v>
      </c>
      <c r="D93" s="11" t="s">
        <v>594</v>
      </c>
      <c r="E93" s="6">
        <v>13884355918</v>
      </c>
      <c r="F93" s="11" t="s">
        <v>595</v>
      </c>
      <c r="G93" s="6" t="s">
        <v>596</v>
      </c>
      <c r="H93" s="6" t="s">
        <v>597</v>
      </c>
      <c r="I93" s="11">
        <v>2022.12</v>
      </c>
      <c r="J93" s="6" t="s">
        <v>598</v>
      </c>
      <c r="K93" s="11" t="s">
        <v>599</v>
      </c>
      <c r="L93" s="6" t="s">
        <v>595</v>
      </c>
      <c r="M93" s="11">
        <v>30000</v>
      </c>
      <c r="N93" s="6"/>
      <c r="O93" s="11"/>
      <c r="P93" s="6"/>
      <c r="Q93" s="11"/>
      <c r="R93" s="6">
        <v>1500</v>
      </c>
      <c r="S93" s="11"/>
      <c r="T93" s="6">
        <f t="shared" si="1"/>
        <v>28500</v>
      </c>
      <c r="U93" s="6" t="s">
        <v>45</v>
      </c>
    </row>
    <row r="94" spans="1:21" s="1" customFormat="1" ht="36">
      <c r="A94" s="5">
        <v>91</v>
      </c>
      <c r="B94" s="6">
        <v>2022</v>
      </c>
      <c r="C94" s="6" t="s">
        <v>600</v>
      </c>
      <c r="D94" s="11" t="s">
        <v>46</v>
      </c>
      <c r="E94" s="6">
        <v>15957800727</v>
      </c>
      <c r="F94" s="11" t="s">
        <v>601</v>
      </c>
      <c r="G94" s="6"/>
      <c r="H94" s="6" t="s">
        <v>602</v>
      </c>
      <c r="I94" s="11" t="s">
        <v>603</v>
      </c>
      <c r="J94" s="6" t="s">
        <v>604</v>
      </c>
      <c r="K94" s="11" t="s">
        <v>605</v>
      </c>
      <c r="L94" s="6" t="s">
        <v>601</v>
      </c>
      <c r="M94" s="11">
        <v>20000</v>
      </c>
      <c r="N94" s="6"/>
      <c r="O94" s="11">
        <v>19000</v>
      </c>
      <c r="P94" s="6"/>
      <c r="Q94" s="11"/>
      <c r="R94" s="6">
        <v>1000</v>
      </c>
      <c r="S94" s="11"/>
      <c r="T94" s="6">
        <f t="shared" si="1"/>
        <v>0</v>
      </c>
      <c r="U94" s="6" t="s">
        <v>624</v>
      </c>
    </row>
    <row r="95" spans="1:21" s="1" customFormat="1" ht="24">
      <c r="A95" s="5">
        <v>92</v>
      </c>
      <c r="B95" s="6">
        <v>2022</v>
      </c>
      <c r="C95" s="6" t="s">
        <v>606</v>
      </c>
      <c r="D95" s="11" t="s">
        <v>97</v>
      </c>
      <c r="E95" s="6">
        <v>13735960321</v>
      </c>
      <c r="F95" s="11" t="s">
        <v>607</v>
      </c>
      <c r="G95" s="6" t="s">
        <v>608</v>
      </c>
      <c r="H95" s="6" t="s">
        <v>609</v>
      </c>
      <c r="I95" s="11">
        <v>2022.05</v>
      </c>
      <c r="J95" s="6" t="s">
        <v>310</v>
      </c>
      <c r="K95" s="11" t="s">
        <v>610</v>
      </c>
      <c r="L95" s="6" t="s">
        <v>607</v>
      </c>
      <c r="M95" s="11">
        <v>58000</v>
      </c>
      <c r="N95" s="6">
        <v>4990</v>
      </c>
      <c r="O95" s="11">
        <v>7700</v>
      </c>
      <c r="P95" s="6"/>
      <c r="Q95" s="11"/>
      <c r="R95" s="6">
        <v>2900</v>
      </c>
      <c r="S95" s="11">
        <v>1942</v>
      </c>
      <c r="T95" s="6">
        <f t="shared" si="1"/>
        <v>40468</v>
      </c>
      <c r="U95" s="6" t="s">
        <v>45</v>
      </c>
    </row>
    <row r="96" spans="1:21" s="1" customFormat="1" ht="24">
      <c r="A96" s="5">
        <v>93</v>
      </c>
      <c r="B96" s="6">
        <v>2022</v>
      </c>
      <c r="C96" s="6" t="s">
        <v>611</v>
      </c>
      <c r="D96" s="11" t="s">
        <v>612</v>
      </c>
      <c r="E96" s="6">
        <v>15005785021</v>
      </c>
      <c r="F96" s="11" t="s">
        <v>607</v>
      </c>
      <c r="G96" s="6" t="s">
        <v>608</v>
      </c>
      <c r="H96" s="6" t="s">
        <v>570</v>
      </c>
      <c r="I96" s="11">
        <v>2022.11</v>
      </c>
      <c r="J96" s="6" t="s">
        <v>613</v>
      </c>
      <c r="K96" s="11" t="s">
        <v>328</v>
      </c>
      <c r="L96" s="6" t="s">
        <v>607</v>
      </c>
      <c r="M96" s="11">
        <v>28000</v>
      </c>
      <c r="N96" s="6"/>
      <c r="O96" s="11"/>
      <c r="P96" s="6"/>
      <c r="Q96" s="11"/>
      <c r="R96" s="6">
        <v>1400</v>
      </c>
      <c r="S96" s="11"/>
      <c r="T96" s="6">
        <f t="shared" si="1"/>
        <v>26600</v>
      </c>
      <c r="U96" s="6" t="s">
        <v>45</v>
      </c>
    </row>
    <row r="97" spans="1:21" s="1" customFormat="1" ht="24">
      <c r="A97" s="5">
        <v>94</v>
      </c>
      <c r="B97" s="6">
        <v>2022</v>
      </c>
      <c r="C97" s="6" t="s">
        <v>614</v>
      </c>
      <c r="D97" s="11" t="s">
        <v>615</v>
      </c>
      <c r="E97" s="6">
        <v>18357871780</v>
      </c>
      <c r="F97" s="11" t="s">
        <v>616</v>
      </c>
      <c r="G97" s="6" t="s">
        <v>235</v>
      </c>
      <c r="H97" s="6" t="s">
        <v>617</v>
      </c>
      <c r="I97" s="11">
        <v>2022.12</v>
      </c>
      <c r="J97" s="6" t="s">
        <v>618</v>
      </c>
      <c r="K97" s="11" t="s">
        <v>614</v>
      </c>
      <c r="L97" s="6" t="s">
        <v>616</v>
      </c>
      <c r="M97" s="11">
        <v>10000</v>
      </c>
      <c r="N97" s="6"/>
      <c r="O97" s="11">
        <v>9165</v>
      </c>
      <c r="P97" s="6"/>
      <c r="Q97" s="11"/>
      <c r="R97" s="6">
        <v>500</v>
      </c>
      <c r="S97" s="11">
        <v>335</v>
      </c>
      <c r="T97" s="6">
        <f t="shared" si="1"/>
        <v>0</v>
      </c>
      <c r="U97" s="6" t="s">
        <v>624</v>
      </c>
    </row>
    <row r="98" spans="1:21" s="1" customFormat="1" ht="24">
      <c r="A98" s="5">
        <v>95</v>
      </c>
      <c r="B98" s="6">
        <v>2022</v>
      </c>
      <c r="C98" s="6" t="s">
        <v>619</v>
      </c>
      <c r="D98" s="11" t="s">
        <v>42</v>
      </c>
      <c r="E98" s="6">
        <v>13516701156</v>
      </c>
      <c r="F98" s="11" t="s">
        <v>616</v>
      </c>
      <c r="G98" s="6" t="s">
        <v>235</v>
      </c>
      <c r="H98" s="6" t="s">
        <v>620</v>
      </c>
      <c r="I98" s="11">
        <v>2022.12</v>
      </c>
      <c r="J98" s="6" t="s">
        <v>621</v>
      </c>
      <c r="K98" s="11" t="s">
        <v>622</v>
      </c>
      <c r="L98" s="6" t="s">
        <v>616</v>
      </c>
      <c r="M98" s="11">
        <v>10000</v>
      </c>
      <c r="N98" s="6"/>
      <c r="O98" s="11">
        <v>9165</v>
      </c>
      <c r="P98" s="6"/>
      <c r="Q98" s="11"/>
      <c r="R98" s="6">
        <v>500</v>
      </c>
      <c r="S98" s="11">
        <v>335</v>
      </c>
      <c r="T98" s="6">
        <f t="shared" si="1"/>
        <v>0</v>
      </c>
      <c r="U98" s="6" t="s">
        <v>624</v>
      </c>
    </row>
  </sheetData>
  <autoFilter ref="A3:U98"/>
  <mergeCells count="17">
    <mergeCell ref="A1:U1"/>
    <mergeCell ref="N2:S2"/>
    <mergeCell ref="A2:A3"/>
    <mergeCell ref="B2:B3"/>
    <mergeCell ref="C2:C3"/>
    <mergeCell ref="D2:D3"/>
    <mergeCell ref="E2:E3"/>
    <mergeCell ref="F2:F3"/>
    <mergeCell ref="G2:G3"/>
    <mergeCell ref="H2:H3"/>
    <mergeCell ref="I2:I3"/>
    <mergeCell ref="J2:J3"/>
    <mergeCell ref="K2:K3"/>
    <mergeCell ref="L2:L3"/>
    <mergeCell ref="M2:M3"/>
    <mergeCell ref="U2:U3"/>
    <mergeCell ref="T2:T3"/>
  </mergeCells>
  <phoneticPr fontId="6" type="noConversion"/>
  <dataValidations count="1">
    <dataValidation type="list" allowBlank="1" showInputMessage="1" showErrorMessage="1" sqref="U4:U98">
      <formula1>"技术培训,外地,科研项目,其他"</formula1>
    </dataValidation>
  </dataValidations>
  <pageMargins left="0.31458333333333299" right="7.8472222222222193E-2" top="0.66874999999999996" bottom="0.39305555555555599" header="0.3" footer="0.27500000000000002"/>
  <pageSetup paperSize="8" scale="5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2019年以来科研项目（横向）有关情况统计表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叶翔</cp:lastModifiedBy>
  <cp:lastPrinted>2023-10-25T07:22:00Z</cp:lastPrinted>
  <dcterms:created xsi:type="dcterms:W3CDTF">2006-09-16T00:00:00Z</dcterms:created>
  <dcterms:modified xsi:type="dcterms:W3CDTF">2023-12-14T03:29:58Z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AA8F79BD6EB54297A616C3126161D5D9_13</vt:lpwstr>
  </property>
</Properties>
</file>